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defaultThemeVersion="124226"/>
  <bookViews>
    <workbookView xWindow="0" yWindow="0" windowWidth="25320" windowHeight="12330" tabRatio="892" activeTab="3"/>
  </bookViews>
  <sheets>
    <sheet name="REKAPITULACIJA" sheetId="85" r:id="rId1"/>
    <sheet name="SPLOŠNO SI" sheetId="50" r:id="rId2"/>
    <sheet name="1. FAZA - OGREVANJE IN HLAJENJE" sheetId="86" r:id="rId3"/>
    <sheet name="2. FAZA - PREZRAČEVANJE" sheetId="88" r:id="rId4"/>
    <sheet name="SPLOŠNO EI" sheetId="91" r:id="rId5"/>
    <sheet name="1. FAZA - ELEKTROINŠTALACIJE" sheetId="89" r:id="rId6"/>
    <sheet name="2. FAZA - ELEKTROINŠTALACIJE" sheetId="90" r:id="rId7"/>
  </sheets>
  <externalReferences>
    <externalReference r:id="rId8"/>
  </externalReferences>
  <definedNames>
    <definedName name="__c99999" localSheetId="5">#REF!</definedName>
    <definedName name="__c99999" localSheetId="2">#REF!</definedName>
    <definedName name="__c99999" localSheetId="6">#REF!</definedName>
    <definedName name="__c99999" localSheetId="3">#REF!</definedName>
    <definedName name="__c99999">#REF!</definedName>
    <definedName name="_c99999" localSheetId="5">#REF!</definedName>
    <definedName name="_c99999" localSheetId="2">#REF!</definedName>
    <definedName name="_c99999" localSheetId="6">#REF!</definedName>
    <definedName name="_c99999" localSheetId="3">#REF!</definedName>
    <definedName name="_c99999">#REF!</definedName>
    <definedName name="_xlnm._FilterDatabase" localSheetId="5" hidden="1">'1. FAZA - ELEKTROINŠTALACIJE'!$E$1:$E$131</definedName>
    <definedName name="_xlnm._FilterDatabase" localSheetId="2" hidden="1">'1. FAZA - OGREVANJE IN HLAJENJE'!$E$1:$E$409</definedName>
    <definedName name="_xlnm._FilterDatabase" localSheetId="6" hidden="1">'2. FAZA - ELEKTROINŠTALACIJE'!$E$1:$E$57</definedName>
    <definedName name="_xlnm._FilterDatabase" localSheetId="3" hidden="1">'2. FAZA - PREZRAČEVANJE'!$D$1:$D$582</definedName>
    <definedName name="_xlnm._FilterDatabase" localSheetId="0" hidden="1">REKAPITULACIJA!#REF!</definedName>
    <definedName name="_xlnm._FilterDatabase" localSheetId="4" hidden="1">'SPLOŠNO EI'!$A$1:$C$27</definedName>
    <definedName name="_xlnm._FilterDatabase" localSheetId="1" hidden="1">'SPLOŠNO SI'!$E$2:$E$4</definedName>
    <definedName name="_Toc118266906" localSheetId="5">'1. FAZA - ELEKTROINŠTALACIJE'!#REF!</definedName>
    <definedName name="_Toc118266906" localSheetId="2">'1. FAZA - OGREVANJE IN HLAJENJE'!#REF!</definedName>
    <definedName name="_Toc118266906" localSheetId="6">'2. FAZA - ELEKTROINŠTALACIJE'!#REF!</definedName>
    <definedName name="_Toc118266906" localSheetId="3">'2. FAZA - PREZRAČEVANJE'!#REF!</definedName>
    <definedName name="_Toc125253835" localSheetId="4">'SPLOŠNO EI'!#REF!</definedName>
    <definedName name="_Toc125254069" localSheetId="4">'SPLOŠNO EI'!#REF!</definedName>
    <definedName name="_Toc288064503" localSheetId="5">'1. FAZA - ELEKTROINŠTALACIJE'!#REF!</definedName>
    <definedName name="_Toc288064503" localSheetId="2">'1. FAZA - OGREVANJE IN HLAJENJE'!#REF!</definedName>
    <definedName name="_Toc288064503" localSheetId="6">'2. FAZA - ELEKTROINŠTALACIJE'!#REF!</definedName>
    <definedName name="_Toc288064503" localSheetId="3">'2. FAZA - PREZRAČEVANJE'!#REF!</definedName>
    <definedName name="_Toc289939629" localSheetId="5">#REF!</definedName>
    <definedName name="_Toc289939629" localSheetId="2">#REF!</definedName>
    <definedName name="_Toc289939629" localSheetId="6">#REF!</definedName>
    <definedName name="_Toc289939629" localSheetId="3">#REF!</definedName>
    <definedName name="_Toc289939629" localSheetId="0">#REF!</definedName>
    <definedName name="_Toc289939629" localSheetId="4">#REF!</definedName>
    <definedName name="_Toc289939629">#REF!</definedName>
    <definedName name="_Toc36444360" localSheetId="5">'1. FAZA - ELEKTROINŠTALACIJE'!#REF!</definedName>
    <definedName name="_Toc36444360" localSheetId="2">'1. FAZA - OGREVANJE IN HLAJENJE'!#REF!</definedName>
    <definedName name="_Toc36444360" localSheetId="6">'2. FAZA - ELEKTROINŠTALACIJE'!#REF!</definedName>
    <definedName name="_Toc36444360" localSheetId="3">'2. FAZA - PREZRAČEVANJE'!#REF!</definedName>
    <definedName name="_Toc378407465" localSheetId="5">'1. FAZA - ELEKTROINŠTALACIJE'!#REF!</definedName>
    <definedName name="_Toc378407465" localSheetId="2">'1. FAZA - OGREVANJE IN HLAJENJE'!#REF!</definedName>
    <definedName name="_Toc378407465" localSheetId="6">'2. FAZA - ELEKTROINŠTALACIJE'!#REF!</definedName>
    <definedName name="_Toc378407465" localSheetId="3">'2. FAZA - PREZRAČEVANJE'!#REF!</definedName>
    <definedName name="_Toc38077199" localSheetId="1">'SPLOŠNO SI'!#REF!</definedName>
    <definedName name="_Toc411039739" localSheetId="5">'1. FAZA - ELEKTROINŠTALACIJE'!#REF!</definedName>
    <definedName name="_Toc411039739" localSheetId="2">'1. FAZA - OGREVANJE IN HLAJENJE'!#REF!</definedName>
    <definedName name="_Toc411039739" localSheetId="6">'2. FAZA - ELEKTROINŠTALACIJE'!#REF!</definedName>
    <definedName name="_Toc411039739" localSheetId="3">'2. FAZA - PREZRAČEVANJE'!#REF!</definedName>
    <definedName name="_Toc411039739" localSheetId="4">'SPLOŠNO EI'!$B$9</definedName>
    <definedName name="_Toc500839550" localSheetId="5">'1. FAZA - ELEKTROINŠTALACIJE'!#REF!</definedName>
    <definedName name="_Toc500839550" localSheetId="2">'1. FAZA - OGREVANJE IN HLAJENJE'!#REF!</definedName>
    <definedName name="_Toc500839550" localSheetId="6">'2. FAZA - ELEKTROINŠTALACIJE'!#REF!</definedName>
    <definedName name="_Toc500839550" localSheetId="3">'2. FAZA - PREZRAČEVANJE'!#REF!</definedName>
    <definedName name="_Toc59433016" localSheetId="5">'1. FAZA - ELEKTROINŠTALACIJE'!#REF!</definedName>
    <definedName name="_Toc59433016" localSheetId="2">'1. FAZA - OGREVANJE IN HLAJENJE'!#REF!</definedName>
    <definedName name="_Toc59433016" localSheetId="6">'2. FAZA - ELEKTROINŠTALACIJE'!#REF!</definedName>
    <definedName name="_Toc59433016" localSheetId="3">'2. FAZA - PREZRAČEVANJE'!#REF!</definedName>
    <definedName name="_Toc97625447" localSheetId="5">'1. FAZA - ELEKTROINŠTALACIJE'!#REF!</definedName>
    <definedName name="_Toc97625447" localSheetId="2">'1. FAZA - OGREVANJE IN HLAJENJE'!#REF!</definedName>
    <definedName name="_Toc97625447" localSheetId="6">'2. FAZA - ELEKTROINŠTALACIJE'!#REF!</definedName>
    <definedName name="_Toc97625447" localSheetId="3">'2. FAZA - PREZRAČEVANJE'!#REF!</definedName>
    <definedName name="asdasdsa">#REF!</definedName>
    <definedName name="asdf">#REF!</definedName>
    <definedName name="b" localSheetId="5">#REF!</definedName>
    <definedName name="b" localSheetId="6">#REF!</definedName>
    <definedName name="b" localSheetId="3">#REF!</definedName>
    <definedName name="b">#REF!</definedName>
    <definedName name="CNS" localSheetId="5">#REF!</definedName>
    <definedName name="CNS" localSheetId="6">#REF!</definedName>
    <definedName name="CNS" localSheetId="3">#REF!</definedName>
    <definedName name="CNS">#REF!</definedName>
    <definedName name="Excel_BuiltIn__FilterDatabase_2" localSheetId="5">'[1]popis C moc'!#REF!</definedName>
    <definedName name="Excel_BuiltIn__FilterDatabase_2" localSheetId="6">'[1]popis C moc'!#REF!</definedName>
    <definedName name="Excel_BuiltIn__FilterDatabase_2" localSheetId="3">'[1]popis C moc'!#REF!</definedName>
    <definedName name="Excel_BuiltIn__FilterDatabase_2">'[1]popis C moc'!#REF!</definedName>
    <definedName name="l" localSheetId="5">#REF!</definedName>
    <definedName name="l" localSheetId="6">#REF!</definedName>
    <definedName name="l" localSheetId="3">#REF!</definedName>
    <definedName name="l">#REF!</definedName>
    <definedName name="OLE_LINK1" localSheetId="5">'1. FAZA - ELEKTROINŠTALACIJE'!#REF!</definedName>
    <definedName name="OLE_LINK1" localSheetId="2">'1. FAZA - OGREVANJE IN HLAJENJE'!#REF!</definedName>
    <definedName name="OLE_LINK1" localSheetId="6">'2. FAZA - ELEKTROINŠTALACIJE'!#REF!</definedName>
    <definedName name="OLE_LINK1" localSheetId="3">'2. FAZA - PREZRAČEVANJE'!#REF!</definedName>
    <definedName name="OLE_LINK1" localSheetId="4">'SPLOŠNO EI'!#REF!</definedName>
    <definedName name="OLE_LINK1" localSheetId="1">'SPLOŠNO SI'!#REF!</definedName>
    <definedName name="OLE_LINK3" localSheetId="5">'1. FAZA - ELEKTROINŠTALACIJE'!#REF!</definedName>
    <definedName name="OLE_LINK3" localSheetId="2">'1. FAZA - OGREVANJE IN HLAJENJE'!#REF!</definedName>
    <definedName name="OLE_LINK3" localSheetId="6">'2. FAZA - ELEKTROINŠTALACIJE'!#REF!</definedName>
    <definedName name="OLE_LINK3" localSheetId="3">'2. FAZA - PREZRAČEVANJE'!#REF!</definedName>
    <definedName name="OLE_LINK3" localSheetId="1">'SPLOŠNO SI'!#REF!</definedName>
    <definedName name="_xlnm.Print_Area" localSheetId="5">'1. FAZA - ELEKTROINŠTALACIJE'!$A$1:$F$131</definedName>
    <definedName name="_xlnm.Print_Area" localSheetId="2">'1. FAZA - OGREVANJE IN HLAJENJE'!$A$1:$F$510</definedName>
    <definedName name="_xlnm.Print_Area" localSheetId="6">'2. FAZA - ELEKTROINŠTALACIJE'!$A$1:$F$51</definedName>
    <definedName name="_xlnm.Print_Area" localSheetId="3">'2. FAZA - PREZRAČEVANJE'!$A$1:$F$61</definedName>
    <definedName name="_xlnm.Print_Area" localSheetId="0">REKAPITULACIJA!$A$1:$D$33</definedName>
    <definedName name="_xlnm.Print_Area" localSheetId="4">'SPLOŠNO EI'!$A$1:$B$31</definedName>
    <definedName name="_xlnm.Print_Area" localSheetId="1">'SPLOŠNO SI'!$A$2:$B$40</definedName>
    <definedName name="Print_Area_MI" localSheetId="5">#REF!</definedName>
    <definedName name="Print_Area_MI" localSheetId="6">#REF!</definedName>
    <definedName name="Print_Area_MI" localSheetId="3">#REF!</definedName>
    <definedName name="Print_Area_MI">#REF!</definedName>
    <definedName name="_xlnm.Print_Titles" localSheetId="5">'1. FAZA - ELEKTROINŠTALACIJE'!$1:$5</definedName>
    <definedName name="_xlnm.Print_Titles" localSheetId="2">'1. FAZA - OGREVANJE IN HLAJENJE'!$1:$4</definedName>
    <definedName name="_xlnm.Print_Titles" localSheetId="6">'2. FAZA - ELEKTROINŠTALACIJE'!$1:$5</definedName>
    <definedName name="_xlnm.Print_Titles" localSheetId="3">'2. FAZA - PREZRAČEVANJE'!$1:$3</definedName>
    <definedName name="_xlnm.Print_Titles" localSheetId="4">'SPLOŠNO EI'!$1:$3</definedName>
    <definedName name="s">#REF!</definedName>
    <definedName name="V6F15F304" localSheetId="5">#REF!</definedName>
    <definedName name="V6F15F304" localSheetId="6">#REF!</definedName>
    <definedName name="V6F15F304" localSheetId="3">#REF!</definedName>
    <definedName name="V6F15F304">#REF!</definedName>
    <definedName name="x">#REF!</definedName>
    <definedName name="yyyyy">#REF!</definedName>
  </definedNames>
  <calcPr calcId="152511" iterateCount="1"/>
</workbook>
</file>

<file path=xl/calcChain.xml><?xml version="1.0" encoding="utf-8"?>
<calcChain xmlns="http://schemas.openxmlformats.org/spreadsheetml/2006/main">
  <c r="F75" i="89"/>
  <c r="F42" i="90"/>
  <c r="F1"/>
  <c r="F1" i="89"/>
  <c r="F1" i="88"/>
  <c r="F50" i="90"/>
  <c r="F48"/>
  <c r="F46"/>
  <c r="F44"/>
  <c r="A44"/>
  <c r="F130" i="89"/>
  <c r="F128"/>
  <c r="F126"/>
  <c r="F124"/>
  <c r="A124"/>
  <c r="F60" i="88"/>
  <c r="F58"/>
  <c r="A58"/>
  <c r="A60" s="1"/>
  <c r="F1" i="86"/>
  <c r="A509"/>
  <c r="A507"/>
  <c r="F509"/>
  <c r="F507"/>
  <c r="A46" i="90" l="1"/>
  <c r="A48" s="1"/>
  <c r="A50" s="1"/>
  <c r="A126" i="89"/>
  <c r="A128" s="1"/>
  <c r="A130" s="1"/>
  <c r="D21" i="85"/>
  <c r="D23" s="1"/>
  <c r="B21"/>
  <c r="B20"/>
  <c r="A21"/>
  <c r="A20"/>
  <c r="D11"/>
  <c r="D13" s="1"/>
  <c r="B11"/>
  <c r="A11"/>
  <c r="D20"/>
  <c r="A8" i="89"/>
  <c r="A10" s="1"/>
  <c r="F10"/>
  <c r="F12"/>
  <c r="F14"/>
  <c r="F16"/>
  <c r="F18"/>
  <c r="F20"/>
  <c r="F23"/>
  <c r="F25"/>
  <c r="F28"/>
  <c r="F29"/>
  <c r="F30"/>
  <c r="F31"/>
  <c r="F32"/>
  <c r="F33"/>
  <c r="F36"/>
  <c r="F37"/>
  <c r="F40"/>
  <c r="F41"/>
  <c r="F44"/>
  <c r="F45"/>
  <c r="F46"/>
  <c r="F49"/>
  <c r="F50"/>
  <c r="F51"/>
  <c r="F55"/>
  <c r="F57"/>
  <c r="F61"/>
  <c r="F63"/>
  <c r="F65"/>
  <c r="F67"/>
  <c r="F69"/>
  <c r="F71"/>
  <c r="F73"/>
  <c r="F78"/>
  <c r="F79"/>
  <c r="F80"/>
  <c r="F81"/>
  <c r="F82"/>
  <c r="F83"/>
  <c r="F84"/>
  <c r="F85"/>
  <c r="F86"/>
  <c r="F87"/>
  <c r="F88"/>
  <c r="F89"/>
  <c r="F90"/>
  <c r="F91"/>
  <c r="F92"/>
  <c r="F93"/>
  <c r="F95"/>
  <c r="F96"/>
  <c r="F97"/>
  <c r="F98"/>
  <c r="F99"/>
  <c r="F100"/>
  <c r="F101"/>
  <c r="F102"/>
  <c r="F103"/>
  <c r="F104"/>
  <c r="F105"/>
  <c r="F109"/>
  <c r="F110"/>
  <c r="F111"/>
  <c r="F112"/>
  <c r="F113"/>
  <c r="F117"/>
  <c r="F118"/>
  <c r="F119"/>
  <c r="F120"/>
  <c r="F121"/>
  <c r="F122"/>
  <c r="F40" i="90"/>
  <c r="F38"/>
  <c r="F36"/>
  <c r="F34"/>
  <c r="F32"/>
  <c r="F30"/>
  <c r="F26"/>
  <c r="F23"/>
  <c r="F20"/>
  <c r="F17"/>
  <c r="F16"/>
  <c r="F15"/>
  <c r="F12"/>
  <c r="F10"/>
  <c r="D24" i="85" l="1"/>
  <c r="D25" s="1"/>
  <c r="A12" i="89"/>
  <c r="A14"/>
  <c r="A16" l="1"/>
  <c r="A18" s="1"/>
  <c r="A20" s="1"/>
  <c r="A23" l="1"/>
  <c r="A25" s="1"/>
  <c r="A27" l="1"/>
  <c r="A35" s="1"/>
  <c r="A39" l="1"/>
  <c r="A43" s="1"/>
  <c r="A48" s="1"/>
  <c r="A53" l="1"/>
  <c r="A57" s="1"/>
  <c r="A59" s="1"/>
  <c r="A63" s="1"/>
  <c r="A67" s="1"/>
  <c r="A65" l="1"/>
  <c r="A69" s="1"/>
  <c r="A71" s="1"/>
  <c r="A107"/>
  <c r="A73"/>
  <c r="A75" s="1"/>
  <c r="A77" s="1"/>
  <c r="A115" l="1"/>
  <c r="A8" i="90"/>
  <c r="A10" s="1"/>
  <c r="A12" s="1"/>
  <c r="A14" s="1"/>
  <c r="A19" s="1"/>
  <c r="A22" l="1"/>
  <c r="A24" s="1"/>
  <c r="A28" s="1"/>
  <c r="A32" l="1"/>
  <c r="A34" s="1"/>
  <c r="A36" s="1"/>
  <c r="A38" s="1"/>
  <c r="A40" s="1"/>
  <c r="A42" s="1"/>
  <c r="F421" i="86" l="1"/>
  <c r="F331" l="1"/>
  <c r="F329"/>
  <c r="F314" l="1"/>
  <c r="F313"/>
  <c r="F315"/>
  <c r="F305"/>
  <c r="F304"/>
  <c r="F303"/>
  <c r="F302"/>
  <c r="F316"/>
  <c r="F169" l="1"/>
  <c r="F168"/>
  <c r="F170"/>
  <c r="F293"/>
  <c r="F56" i="88" l="1"/>
  <c r="F54" l="1"/>
  <c r="F51"/>
  <c r="F48"/>
  <c r="F45"/>
  <c r="F41"/>
  <c r="F38"/>
  <c r="F36"/>
  <c r="F32"/>
  <c r="F30"/>
  <c r="F24"/>
  <c r="A24"/>
  <c r="F22"/>
  <c r="A26" l="1"/>
  <c r="A32" l="1"/>
  <c r="F57" i="86"/>
  <c r="F80"/>
  <c r="F77"/>
  <c r="F54"/>
  <c r="F45"/>
  <c r="F44"/>
  <c r="F43"/>
  <c r="F42"/>
  <c r="F51"/>
  <c r="F48"/>
  <c r="F39"/>
  <c r="A36" i="88" l="1"/>
  <c r="A9" i="86"/>
  <c r="F75"/>
  <c r="F68"/>
  <c r="F65"/>
  <c r="F34"/>
  <c r="F32"/>
  <c r="F30"/>
  <c r="F29"/>
  <c r="F26"/>
  <c r="F24"/>
  <c r="F22"/>
  <c r="F19"/>
  <c r="F15"/>
  <c r="F11"/>
  <c r="F9"/>
  <c r="F7"/>
  <c r="A38" i="88" l="1"/>
  <c r="A11" i="86"/>
  <c r="A40" i="88" l="1"/>
  <c r="A44" s="1"/>
  <c r="A47" s="1"/>
  <c r="A50" s="1"/>
  <c r="A54" s="1"/>
  <c r="A56" s="1"/>
  <c r="A13" i="86"/>
  <c r="A17" l="1"/>
  <c r="A21" l="1"/>
  <c r="A24" s="1"/>
  <c r="A26" l="1"/>
  <c r="A28" l="1"/>
  <c r="A32" l="1"/>
  <c r="A34" l="1"/>
  <c r="A38" s="1"/>
  <c r="F452" l="1"/>
  <c r="F501"/>
  <c r="F503"/>
  <c r="F499"/>
  <c r="F466"/>
  <c r="F505"/>
  <c r="F497"/>
  <c r="F494"/>
  <c r="F490"/>
  <c r="F487"/>
  <c r="F485"/>
  <c r="F481"/>
  <c r="F479"/>
  <c r="F475"/>
  <c r="F471"/>
  <c r="F467"/>
  <c r="F455"/>
  <c r="F449"/>
  <c r="F444"/>
  <c r="F432"/>
  <c r="F439"/>
  <c r="F406"/>
  <c r="F403"/>
  <c r="F390"/>
  <c r="F387"/>
  <c r="F384"/>
  <c r="F381"/>
  <c r="F378"/>
  <c r="F375"/>
  <c r="F359"/>
  <c r="F348"/>
  <c r="F350"/>
  <c r="F336"/>
  <c r="F295"/>
  <c r="F294"/>
  <c r="F289"/>
  <c r="F288"/>
  <c r="F281"/>
  <c r="F269"/>
  <c r="F272"/>
  <c r="F266"/>
  <c r="F259" l="1"/>
  <c r="F252"/>
  <c r="F246"/>
  <c r="F236"/>
  <c r="F227"/>
  <c r="F228"/>
  <c r="F226"/>
  <c r="F221" l="1"/>
  <c r="F213"/>
  <c r="F217"/>
  <c r="F207"/>
  <c r="F193"/>
  <c r="F400"/>
  <c r="F396"/>
  <c r="F395"/>
  <c r="F368"/>
  <c r="F352"/>
  <c r="F339"/>
  <c r="F346"/>
  <c r="F343"/>
  <c r="F284"/>
  <c r="F278"/>
  <c r="F275"/>
  <c r="F174"/>
  <c r="F164" l="1"/>
  <c r="D10" i="85" s="1"/>
  <c r="D14" l="1"/>
  <c r="D15" s="1"/>
  <c r="B10"/>
  <c r="A10"/>
  <c r="A41" i="86" l="1"/>
  <c r="A47" s="1"/>
  <c r="A50" s="1"/>
  <c r="A53" s="1"/>
  <c r="A56" s="1"/>
  <c r="A59" l="1"/>
  <c r="A68" s="1"/>
  <c r="A77" l="1"/>
  <c r="A70"/>
  <c r="A79" l="1"/>
  <c r="A84" s="1"/>
  <c r="A167" l="1"/>
  <c r="A172" s="1"/>
  <c r="A176" l="1"/>
  <c r="A197" s="1"/>
  <c r="A211" l="1"/>
  <c r="A225" l="1"/>
  <c r="A230" l="1"/>
  <c r="A240" l="1"/>
  <c r="A250" l="1"/>
  <c r="A256" l="1"/>
  <c r="A265" l="1"/>
  <c r="A268" l="1"/>
  <c r="A271" s="1"/>
  <c r="A274" l="1"/>
  <c r="A277" s="1"/>
  <c r="A280" s="1"/>
  <c r="A283" s="1"/>
  <c r="A286" s="1"/>
  <c r="A291" s="1"/>
  <c r="A297" s="1"/>
  <c r="A309" s="1"/>
  <c r="A320" l="1"/>
  <c r="A336" s="1"/>
  <c r="A338" l="1"/>
  <c r="A343" s="1"/>
  <c r="A345" s="1"/>
  <c r="A348" l="1"/>
  <c r="A350" s="1"/>
  <c r="A352" s="1"/>
  <c r="A356" s="1"/>
  <c r="A365" s="1"/>
  <c r="A374" s="1"/>
  <c r="A377" s="1"/>
  <c r="A380" s="1"/>
  <c r="A383" s="1"/>
  <c r="A386" s="1"/>
  <c r="A389" s="1"/>
  <c r="A394" s="1"/>
  <c r="A400" s="1"/>
  <c r="A402" s="1"/>
  <c r="A405" s="1"/>
  <c r="A412" s="1"/>
  <c r="A416" l="1"/>
  <c r="A425" s="1"/>
  <c r="A436" s="1"/>
  <c r="A448" s="1"/>
  <c r="A451" s="1"/>
  <c r="A454" s="1"/>
  <c r="A457" s="1"/>
  <c r="A460" s="1"/>
  <c r="A465" s="1"/>
  <c r="A469" s="1"/>
  <c r="A473" s="1"/>
  <c r="A477" s="1"/>
  <c r="A485" s="1"/>
  <c r="A487" s="1"/>
  <c r="A489" s="1"/>
  <c r="A494" s="1"/>
  <c r="A496" s="1"/>
  <c r="A499" s="1"/>
  <c r="A501" s="1"/>
  <c r="A503" s="1"/>
  <c r="A505" s="1"/>
</calcChain>
</file>

<file path=xl/sharedStrings.xml><?xml version="1.0" encoding="utf-8"?>
<sst xmlns="http://schemas.openxmlformats.org/spreadsheetml/2006/main" count="947" uniqueCount="498">
  <si>
    <t>debelina 13 mm</t>
  </si>
  <si>
    <t>PREZRAČEVANJE</t>
  </si>
  <si>
    <t>kpl</t>
  </si>
  <si>
    <t>m</t>
  </si>
  <si>
    <t>kos</t>
  </si>
  <si>
    <t>SKUPAJ:</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</si>
  <si>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</si>
  <si>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</si>
  <si>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</si>
  <si>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</si>
  <si>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</si>
  <si>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</si>
  <si>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</si>
  <si>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</si>
  <si>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</si>
  <si>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</si>
  <si>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</si>
  <si>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</si>
  <si>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</si>
  <si>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SPLOŠNO</t>
  </si>
  <si>
    <t>Opis postavke</t>
  </si>
  <si>
    <t>e.m.</t>
  </si>
  <si>
    <t>€/enoto</t>
  </si>
  <si>
    <t>€ skupaj</t>
  </si>
  <si>
    <t>kol</t>
  </si>
  <si>
    <t>ur</t>
  </si>
  <si>
    <t>Meritve mikroklime za letno in zimsko obratovanje ter izdaja potrdila o izpolnjevanju projektnih zahtev s strani pooblaščene organizacije.</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</si>
  <si>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</si>
  <si>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</si>
  <si>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kpl.</t>
  </si>
  <si>
    <t>ali enakovredni</t>
  </si>
  <si>
    <t>Krogelna pipa za praznjenje z navojnima priključkoma, z zaporno kapo, tesnilom in verižico, vijačnim spojem za gibko cev, skupaj s tesnilnim in vijačnim materialom</t>
  </si>
  <si>
    <t>m2</t>
  </si>
  <si>
    <t>OPOMBA: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</si>
  <si>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DANFOSS tip MSV-BD</t>
  </si>
  <si>
    <t>DN 15, PN 6</t>
  </si>
  <si>
    <t>kg</t>
  </si>
  <si>
    <t>I./</t>
  </si>
  <si>
    <t>II./</t>
  </si>
  <si>
    <t>Izdelava različnih utorov, odprtin in ostala gradbena dela v zvezi z instalacijo ogrevanja in hlajenja</t>
  </si>
  <si>
    <t>Izdelava posnetkov za projekt izvedenih del z vrisom sprememb nastalih med gradnjo v projektno dokumentacijo (PZI načrt) v papirni obliki, ki jih potrdi nadzor po ZGO in predaja izdelovalcu PID načrta.</t>
  </si>
  <si>
    <t>Priključitev vseh električnih porabnikov strojne opreme na električno omrežje.</t>
  </si>
  <si>
    <t>Označevanje cevovodov, kanalov ter ostalih vgrajenih naprav skladno s standardom DIN 2403 z označevalnimi okvirji dimenzije 105 x 55 mm z jeklenim zateznim pasom ter nalepkami za označbo medija in smeri toka.</t>
  </si>
  <si>
    <t xml:space="preserve">INVESTITOR: 
</t>
  </si>
  <si>
    <t>OBJEKT:</t>
  </si>
  <si>
    <t>DDV (22 %)</t>
  </si>
  <si>
    <t>OPOMBE:</t>
  </si>
  <si>
    <t xml:space="preserve">Navedena oprema oziroma material je informativnega značaja, ki odgovarja zahtevani kvaliteti. V kolikor bo ponujena drugačna oprema oziroma material, mora biti enake ali boljše kvalitete.
</t>
  </si>
  <si>
    <t>SKUPAJ z DDV:</t>
  </si>
  <si>
    <r>
      <t>m</t>
    </r>
    <r>
      <rPr>
        <vertAlign val="superscript"/>
        <sz val="10"/>
        <color indexed="8"/>
        <rFont val="Arial"/>
        <family val="2"/>
        <charset val="238"/>
      </rPr>
      <t>2</t>
    </r>
  </si>
  <si>
    <t>Armacell AF Armaflex</t>
  </si>
  <si>
    <t>MS krogelna zaporna pipa z navojnima priključkoma, s podaljšano ročko za posluževanje, skupaj s tesnilnim in vijačnim materialom</t>
  </si>
  <si>
    <t>Kot na primer:</t>
  </si>
  <si>
    <t>Projekt izvedenih del za strojne inštalacije</t>
  </si>
  <si>
    <t>Projektantski nadzor za strojne inštalacije - trije obiski</t>
  </si>
  <si>
    <t>OGREVANJE IN HLAJENJE</t>
  </si>
  <si>
    <t>TOPLOTNA ČRPALKA</t>
  </si>
  <si>
    <t>Toplotna črpalka voda-voda (reverzibilna na vodni strani) za notranjo postavitev, sestavljena iz naslednjih komponent:</t>
  </si>
  <si>
    <t>Močnostni del enote vsebuje:</t>
  </si>
  <si>
    <t>LETNI REŽIM - HLAJENJE (projektni pogoji)</t>
  </si>
  <si>
    <t>ZIMSKI REŽIM - GRETJE (projektni pogoji)</t>
  </si>
  <si>
    <t>LETNI REŽIM - HLAJENJE (po EN 14511:2013 standardu)</t>
  </si>
  <si>
    <t>ZIMSKI REŽIM - GRETJE (po EN 14511:2013 standardu)</t>
  </si>
  <si>
    <t>dodatki:</t>
  </si>
  <si>
    <t>- zvočna in toplotna izolacija kompresorjev</t>
  </si>
  <si>
    <t>- elektronski ekspanzijski ventil</t>
  </si>
  <si>
    <t>- Certifikat EUROVENTU!</t>
  </si>
  <si>
    <t>- navodila za montažo in upravljanje v slovenskem jeziku!</t>
  </si>
  <si>
    <t>- Kompresorji: hermetični scroll kompresorji s termično zaščito pred preobremenitvijo, montirani na protivibracijskih nogicah ter tovarniško polnjeni z oljem. Oljni grelnik se vključi takoj po izklopu kompresorja zaradi preprečitve redčenja olja s hladivom. Kompresorji so obdani s termično in zvočno izolacijo. Kompresorji so vezani v tandem na enem hladilnem krogu s kapaciteto 2 ali 3 stopenj delovanja (odvisno od velikosti modela).</t>
  </si>
  <si>
    <t>- Notranji izmenjevalec (uparjalnik): direktno ekspanzijski lotani toplotni izmenjevalec, izdelan iz nerjavnih (AISI 316) lamel z veliko površino za prenos toplote; toplotno protikondenzacijsko izoliran. Standardno opremljen z varnostnim diferencialnim tlačnim stikalom na vodni strani in protizmrzovalno zaščito. Victaulic priključki.</t>
  </si>
  <si>
    <t>- Zunanji izmenjevalec (kondenzator):  direktno kondenzacijski lotani toplotni izmenjevalec, izdelan iz nerjavnih (AISI 316) lamel z veliko površino za prenos toplote; toplotno protikondenzacijsko izoliran. Victaulic priključki.</t>
  </si>
  <si>
    <t>- zamenljivo kislinsko odporno sušilno patrono,</t>
  </si>
  <si>
    <t>- indikator vlage in hladiva,</t>
  </si>
  <si>
    <t>- stikalo visokega tlaka,</t>
  </si>
  <si>
    <t>- stikalo nizkega tlaka,</t>
  </si>
  <si>
    <t>- Hladilni krog vsebuje:</t>
  </si>
  <si>
    <t>- pretvornik tlaka,</t>
  </si>
  <si>
    <t>- elektronski ekspanzijski ventil z regulatorjem,</t>
  </si>
  <si>
    <t>- varnostni ventil visokega tlaka,</t>
  </si>
  <si>
    <t>- polnenje s hladivom,</t>
  </si>
  <si>
    <t xml:space="preserve">- Električni panel: </t>
  </si>
  <si>
    <t>- Glavno izolirano stikalo,</t>
  </si>
  <si>
    <t>- Izoliran transformator za dodatno napajanje,</t>
  </si>
  <si>
    <t>- Varovalke kompresorjev in rele proti termični preobremenitvi,</t>
  </si>
  <si>
    <t>- Kontaktorji kompresorjev,</t>
  </si>
  <si>
    <r>
      <t xml:space="preserve">- </t>
    </r>
    <r>
      <rPr>
        <i/>
        <sz val="10"/>
        <rFont val="Arial"/>
        <family val="2"/>
        <charset val="238"/>
      </rPr>
      <t>Kontrolni del enote vsebuje:</t>
    </r>
  </si>
  <si>
    <t>- vgrajen upravljalni tablo z zaslonom,</t>
  </si>
  <si>
    <t>- prikaz nastavljenih vrednosti, kod napak, indeksov parametrov,</t>
  </si>
  <si>
    <t>- protizamrzovalno zaščito z izpisom napake,</t>
  </si>
  <si>
    <t>- preobremenitev kompresorjev in časovniki (ure delovanja, št. vklopov),</t>
  </si>
  <si>
    <t>- predalarm protizamrzovalne zaščite in visokega tlaka,</t>
  </si>
  <si>
    <t>- tipke, vklop/izklop, reset alarma,</t>
  </si>
  <si>
    <t>- samodiagnostični sistem s takojšnjim izpisom napake,</t>
  </si>
  <si>
    <t>- možnost daljinskega vklopa (ON/OFF) – proste sponke,</t>
  </si>
  <si>
    <t>- možnost daljinskega preklpoa (ogrevanje/hlajenje) – proste sponke,</t>
  </si>
  <si>
    <t>- rele za daljinsko signaliziranje kumulativne napake,</t>
  </si>
  <si>
    <t>- prosti kontakti za status delovanja kompresorjev,</t>
  </si>
  <si>
    <t>- vhod za nastavitev obratovalnih pogojev (signal 0-10V ali 4-20m za omejitev maksimalne absorbirane električne moči),</t>
  </si>
  <si>
    <t>- master/slave povezava do 6 naprav,</t>
  </si>
  <si>
    <t>- MODBUS/RS485 komunikacijski modul,</t>
  </si>
  <si>
    <t>- dvojni set-point,</t>
  </si>
  <si>
    <t>- kompenzacija set-pointa glede na zunanjo temperaturo zraka,</t>
  </si>
  <si>
    <t>- priprava sanitarne vode (preko termostata),</t>
  </si>
  <si>
    <t>- upraljanje s pasivnim hlajenjem,</t>
  </si>
  <si>
    <t>- hladilna moč (W1/W15) = 227,0 kW</t>
  </si>
  <si>
    <t>- El. priključna moč (napetost 400/3/50Hz) = 47,3 kW</t>
  </si>
  <si>
    <t>- EER komp (pri izbranih pogojih) ≥ 4,8</t>
  </si>
  <si>
    <t>- grelna moč (W8/W55) = 258,0 kW</t>
  </si>
  <si>
    <t>- El. priključna moč (napetost 400/3/50Hz) = 89,5 kW</t>
  </si>
  <si>
    <t>- COP (pri izbranih pogojih) ≥ 2,89</t>
  </si>
  <si>
    <t>- hladilna moč (W7/W12) = 280,0 kW</t>
  </si>
  <si>
    <t>- El. priključna moč (napetost 400/3/50Hz) = 61,5 kW</t>
  </si>
  <si>
    <t>- EER ≥ 4,56</t>
  </si>
  <si>
    <t>- ESEER ≥ 5,52</t>
  </si>
  <si>
    <t>- grelna moč (W10/W45) = 328,0 kW</t>
  </si>
  <si>
    <t>- El. priključna moč (napetost 400/3/50Hz) = 76,6 kW</t>
  </si>
  <si>
    <t>- COP ≥ 4,28</t>
  </si>
  <si>
    <t>- št. hermetičnih scroll kompresorjev = 2</t>
  </si>
  <si>
    <t>- št. hladilnih krogov = 1</t>
  </si>
  <si>
    <t>- št. stopenj regulacije = 3</t>
  </si>
  <si>
    <t>- hladilni medij = R410a</t>
  </si>
  <si>
    <t>- B - brin verzija (priprava vode nizkih temperatur)</t>
  </si>
  <si>
    <t>- GEO - geotermalna verzija</t>
  </si>
  <si>
    <t>- OHI - reverzibilna na vodni strani</t>
  </si>
  <si>
    <t>- D - parcialna rekuperacija energije</t>
  </si>
  <si>
    <t>- VARYC - VARYFLOW (dve inverterski obtočni črpalki na hladni strani)</t>
  </si>
  <si>
    <t>- VARYH - VARYFLOW (dve inverterski obtočni črpalki na topli strani)</t>
  </si>
  <si>
    <t>- MOBMAG - povečano ohišje za vgradnjo hidravličnega dela z obtočnimi črpalkami</t>
  </si>
  <si>
    <t>- PM - fazni monitor</t>
  </si>
  <si>
    <t>- RCTX - daljinski posluževalni tablo</t>
  </si>
  <si>
    <t xml:space="preserve">- CMSC9 - možnost priklopa a CNS - ModBUS protokol </t>
  </si>
  <si>
    <t>- SPCX - kompenzacija glede na zunanjo temperaturo</t>
  </si>
  <si>
    <t>- PFCP - kondnzator jalovega toka (cos fi &gt; 0,9)</t>
  </si>
  <si>
    <t>- AVIBX - protivibracijske noge</t>
  </si>
  <si>
    <t>- VICWELL - victaulic spojke za priklop cevi+88:89</t>
  </si>
  <si>
    <t>- Masa v obratovanju = 1134 kg</t>
  </si>
  <si>
    <t>-Enota ne sme presegati dimenzij (DxŠxV) = 110x1580x1910 mm</t>
  </si>
  <si>
    <t>CLIVET tip WSH-XEE 2 90.2 GW-400TN-CMSC9-MF2</t>
  </si>
  <si>
    <t xml:space="preserve">Zalogovnik je namenjen za hidravlično uravnovešanje sistema in dnevno shranjevanje energije. Zalogovnik naj se dobavi komplet z montažnim, tesnilnim in vijačnim materialom, zaščiten s temeljno barvo, izoliran z izolacijo iz mineralne volne debeline 100mm in zaščito pred mehanskimi poškodbami izolacije z Al pločevino, skupaj z avtomatskim odzračevanjem in izpustno polnilno pipico skupaj s podstavkom.     </t>
  </si>
  <si>
    <t>Ploščni prenosnik lotane izvedbe (črpalna voda)</t>
  </si>
  <si>
    <t>-režim ogrevanje:</t>
  </si>
  <si>
    <t>primar:</t>
  </si>
  <si>
    <t>sekundar:</t>
  </si>
  <si>
    <t>skupaj z izolacijo, ohišjem, tesnilnim in vijačnim materialom</t>
  </si>
  <si>
    <t>V= 50 l</t>
  </si>
  <si>
    <t>Membranski varnostni ventil z navojnim priključkom</t>
  </si>
  <si>
    <t>DN 20; pi= 3,0 bar</t>
  </si>
  <si>
    <t>Energetsko učinkovita obtočna črpalka z zvezno regulacijo vrtljajev, z navojnimi priključki, izolacijo, skupaj s tesnilnim in vijačnim materialom</t>
  </si>
  <si>
    <t>Energetski razred: A</t>
  </si>
  <si>
    <t>Delovanje črpalke pri temperaturi medija od (–10°C do +110°C)</t>
  </si>
  <si>
    <t>Energetsko učinkovita obtočna črpalka z zvezno regulacijo vrtljajev, s prirobničnimi priključki, protiprirobnicami, izolacijo, skupaj s tesnilnim in vijačnim materialom</t>
  </si>
  <si>
    <t>Regulacijski ventil z navojnima priključkoma, z nastavitvijo pretoka za uravnovešenje, prednastavitev, merilnimi priključki, zaporno funkcijo, izpustom, skupaj s tesnilnim in vijačnim materialom</t>
  </si>
  <si>
    <t>DN 50, PN 6</t>
  </si>
  <si>
    <t>DN 20, PN 6</t>
  </si>
  <si>
    <t>Lovilec nesnage s navojnima priključkoma, z 2mm sitom, magnetnim vložkom, skupaj s tesnilnim in pritrdilnim materialom.</t>
  </si>
  <si>
    <t>Manometer v okroglem ohišju Ø80 mm z merilnim območjem do 6 bar z varilnim kolčakom, navojnim priključkom DN 15, manometrsko navojno pipico DN 15, komplet z montažnim in tesnilnim materialom</t>
  </si>
  <si>
    <t>Termometer v okroglem ohišju Ø80, z navojnim priključkom R 1/2", komplet z montažnim in tesnilnim materialom</t>
  </si>
  <si>
    <t>- z merilnim območjem od +0 do +80 °C</t>
  </si>
  <si>
    <t>debeline 50 mm</t>
  </si>
  <si>
    <t>debeline 60 mm</t>
  </si>
  <si>
    <t>Avtomatski odzračevalnik mikro zračnih mehurčkov z navojnima priključkoma ter krogelno pipico DN25, skupaj s tesnilnim in montažnim materialom</t>
  </si>
  <si>
    <t>DN25, PN6</t>
  </si>
  <si>
    <t>ZEPARO tip ZUT 25</t>
  </si>
  <si>
    <t xml:space="preserve">U=230 V / 50 Hz </t>
  </si>
  <si>
    <t>DANFOSS</t>
  </si>
  <si>
    <t>pogon tip AME 435</t>
  </si>
  <si>
    <t>Termometer v okroglem ohišju, z varilnim kolčakom, navojnim priključkom R 1/2", komplet z montažnim in tesnilnim materialom</t>
  </si>
  <si>
    <t xml:space="preserve">Velikost zalogovnika 1000 l </t>
  </si>
  <si>
    <t>Ploščni prenosnik vijačne izvedbe (črpalna voda)</t>
  </si>
  <si>
    <t>-režim hlajenja:</t>
  </si>
  <si>
    <t>12/21,5°C; voda 100%;</t>
  </si>
  <si>
    <t>V=24,8 m3/h; dp=28,9 kPa;</t>
  </si>
  <si>
    <t>25/14,5°C; etilenglikol 20%;</t>
  </si>
  <si>
    <t>V=23,5 m3/h; dp=28,7 kPa;</t>
  </si>
  <si>
    <t>-režim ogrevanja:</t>
  </si>
  <si>
    <t>10/5°C; voda 100%;</t>
  </si>
  <si>
    <t>V=28,8 m3/h; dp=23,3 kPa;</t>
  </si>
  <si>
    <t>3/8°C; etilenglikol 20%;</t>
  </si>
  <si>
    <t>V=30,1 m3/h; dp=29,2 kPa;</t>
  </si>
  <si>
    <t>Q= 274,0 kW; Aizm= 23,72m2</t>
  </si>
  <si>
    <t>ALFA LAVAL tip TL6-BFM - 93plošč</t>
  </si>
  <si>
    <t>Q= 258,0 kW; Aizm= 17,16m2</t>
  </si>
  <si>
    <t xml:space="preserve">REFLEX tip NG50/1,5/6,0 </t>
  </si>
  <si>
    <t>V= 25 l</t>
  </si>
  <si>
    <t xml:space="preserve">REFLEX tip NG25/1,5/6,0 </t>
  </si>
  <si>
    <t>V= 140 l</t>
  </si>
  <si>
    <t>REFLEX tip NG150/1,5/6,0</t>
  </si>
  <si>
    <t>Zaprta membranska raztezna posoda, komplet s priključnim kosom z zapornim ventilom s kapo proti nepooblaščenemu posluževanju in izpustno pipico ter montažnim materialom</t>
  </si>
  <si>
    <t>DN 25; pi= 3,0 bar</t>
  </si>
  <si>
    <t>DN 32; pi= 3,0 bar</t>
  </si>
  <si>
    <t>V = 4,7 m3/h</t>
  </si>
  <si>
    <t>Dp = 60 kPa</t>
  </si>
  <si>
    <t>WILO tip STRATOS 32/1-10</t>
  </si>
  <si>
    <t>P = 190 W</t>
  </si>
  <si>
    <t>U = 230 V</t>
  </si>
  <si>
    <t>Zaporna medpriobnična loputa (ON-OFF) s prirobničnimi priključki, skupaj z protiprirobnicami, z elektromotornim pogonom, vijačnim in tesnilnim materialom</t>
  </si>
  <si>
    <t>DN100, PN16</t>
  </si>
  <si>
    <t>Tripotni regulacijski ventil s prirobničnimi priključki, protiprirobnicama, skupaj s tesnilnim materialom ter elektromotornim pogonom z zvezno regulacijo</t>
  </si>
  <si>
    <t>DN 80; PN 16</t>
  </si>
  <si>
    <t>kvs = 100 m3/h</t>
  </si>
  <si>
    <t>ventil tip VF3</t>
  </si>
  <si>
    <t>Protipovratni ventil prirobnične izvedbe z revizijsko prirobnico, skupaj z EPDM tesnili, protiprirobnicama, tesnilnim in vijačnim materialom</t>
  </si>
  <si>
    <t>DN 100, PN 6</t>
  </si>
  <si>
    <t>DN 80, PN 6</t>
  </si>
  <si>
    <t>Protipovratni ventil z navojnimi priključki, skupaj s tesnilnim in vijačnim materialom.</t>
  </si>
  <si>
    <t>Lovilec nesnage s prirobničnima priključkoma, z drobno zankastim sitom (velikost zank 0,4 mm) ter magnetnim vložkom, skupaj s protiprirobnicama, tesnilnim in vijačnim materialom.</t>
  </si>
  <si>
    <r>
      <t xml:space="preserve">Srednje težka navojna cev </t>
    </r>
    <r>
      <rPr>
        <sz val="10"/>
        <color theme="1"/>
        <rFont val="Arial"/>
        <family val="2"/>
        <charset val="238"/>
      </rPr>
      <t>po</t>
    </r>
    <r>
      <rPr>
        <sz val="10"/>
        <color rgb="FF000000"/>
        <rFont val="Arial"/>
        <family val="2"/>
        <charset val="238"/>
      </rPr>
      <t xml:space="preserve"> SIST EN 10255 / DIN 2440 z atestom 2.2., skupaj s fitingi (T kosi, kolena, spojke, redukcije…), fazonskimi kosi, varilnim in obešalnim materialom ter dvakratnim popleskom z antikorozijsko barvo po predhodnem čiščenju ter odstranitvi korozije</t>
    </r>
  </si>
  <si>
    <r>
      <t xml:space="preserve">OPOMBA: obešala za vodoravno, poševno in navpično pritrjevanje cevi na gradbeno ali drugo vrsto konstrukcije sestavljene iz predfabriciranih obešal je iz pocinkanega železa in obsega objemke s podlogo iz sintetične gume odporne do 120 </t>
    </r>
    <r>
      <rPr>
        <sz val="10"/>
        <color theme="1"/>
        <rFont val="Arial"/>
        <family val="2"/>
        <charset val="238"/>
      </rPr>
      <t>°</t>
    </r>
    <r>
      <rPr>
        <sz val="10"/>
        <color rgb="FF000000"/>
        <rFont val="Arial"/>
        <family val="2"/>
        <charset val="238"/>
      </rPr>
      <t>C – dušenje zvoka, navojne palice s temeljno ploščo ali temeljnim profilom, kovinskih vložkov, vijakov z maticami, drsne in fiksne podpore. Vsa obešala se izvede po smernicah za montažo in preprečevanje prenosa hrupa na gradbeno konstrukcijo!</t>
    </r>
  </si>
  <si>
    <r>
      <t>f</t>
    </r>
    <r>
      <rPr>
        <sz val="10"/>
        <color rgb="FF000000"/>
        <rFont val="Arial"/>
        <family val="2"/>
        <charset val="238"/>
      </rPr>
      <t xml:space="preserve"> 48,3 x 3,25 mm (DN 40)</t>
    </r>
  </si>
  <si>
    <r>
      <t>f</t>
    </r>
    <r>
      <rPr>
        <sz val="10"/>
        <color rgb="FF000000"/>
        <rFont val="Arial"/>
        <family val="2"/>
        <charset val="238"/>
      </rPr>
      <t xml:space="preserve"> 60,3 x 3,65 mm (DN 50)</t>
    </r>
  </si>
  <si>
    <t>Jeklena brezšivna cev po SIST EN 10216-1 / DIN 1629 / DIN 2448 z atestom 3.1., skupaj s fitingi (T kosi, kolena, spojke, redukcije…), fazonskimi kosi, varilnim in obešalnim materialom ter dvakratnim popleskom z antikorozijsko barvo po predhodnem čiščenju ter odstranitvi korozije</t>
  </si>
  <si>
    <t>f 88,9 x 3,20 mm (DN80)</t>
  </si>
  <si>
    <t>f 114,3 x 3,60 mm (DN100)</t>
  </si>
  <si>
    <t>Toplotna izolacija razvoda ogrevne vode z izolacijskimi cevaki za debelino izolacije do 80 mm iz kamene volne s koeficientom toplotne prevodnosti λ50ºC=0,043 W/mK po SIST ISO 8794 oziroma izolacijskimi blazinami iz kamene volne za debelino izolacije nad 80 mm s koeficientom toplotne prevodnosti λ50ºC=0,040 W/mK po SIST ISO 8794, skupaj s kovinskimi objemkami in obdelavo fazonskih kosov ter armatur</t>
  </si>
  <si>
    <t>debeline 100 mm</t>
  </si>
  <si>
    <t>KNAUF INSULATION tip PS 600 / WM 640 GG</t>
  </si>
  <si>
    <r>
      <t xml:space="preserve">Toplotna </t>
    </r>
    <r>
      <rPr>
        <sz val="10"/>
        <color rgb="FF000000"/>
        <rFont val="Arial"/>
        <family val="2"/>
        <charset val="238"/>
      </rPr>
      <t>izolacija</t>
    </r>
    <r>
      <rPr>
        <sz val="10"/>
        <color theme="1"/>
        <rFont val="Arial"/>
        <family val="2"/>
        <charset val="238"/>
      </rPr>
      <t xml:space="preserve"> obtočnih črpalk, ventilov, zapornih, regulacijskih ter ostalih elementov sistema</t>
    </r>
  </si>
  <si>
    <t>Zaščitni ovoj razvodov ogrevne/hladilne vode vodenih vidno izdelan iz Al pločevine in spet s kniping vijaki</t>
  </si>
  <si>
    <t>Delno praznjenje in ponovno polnjenje sistema ogrevne vode z mehčano vodo preko nevtralnega kationskega izmenjevalca, odzračevanje, tlačni in tesnostni preizkus omrežja, zagon sistema, regulacija naprav, meritve stopnje trdote ter pH vrednosti ogrevne vode, dodajanje korekcijske tekočine z ročno dozirno napravo, ponovne meritve ustreznosti ter poučevanje osebja, da se zagotovi ustrezna pH vrednost vode</t>
  </si>
  <si>
    <t>Izvedba odcepa in vezava na obstoječi razvod ogrevne vode pod tribunami (rezanje, vrtanje, varjenje, urezovanje navojev…) iz črnih cevi in fitingov</t>
  </si>
  <si>
    <t xml:space="preserve">Tripotni regulacijski ventil s priprobničnimi priključki in protiprirobnicama, skupaj s tesnilnim materialom ter elektromotornim pogonom </t>
  </si>
  <si>
    <t>DN 65; PN 16</t>
  </si>
  <si>
    <t>kvs=63 m3/h</t>
  </si>
  <si>
    <t>Regulacijski ventil s prirobničnima priključkoma, z nastavitvijo pretoka za uravnovešenje, prednastavitev, merilnimi priključki, zaporno funkcijo, izpustom, skupaj s protiprirobnicama, tesnilnim in vijačnim materialom</t>
  </si>
  <si>
    <t>DANFOSS tip MSV-2F</t>
  </si>
  <si>
    <t xml:space="preserve">z merilnim območjem od 0 do 40 °C </t>
  </si>
  <si>
    <t>RAZVOD OGREVNE IN HLADILNE VODE DO KLIMATA</t>
  </si>
  <si>
    <t>OBSTOJEČA KOTLOVNICA</t>
  </si>
  <si>
    <t>Zalogovnik hladilne vode (20% etilenglikol) pokončne izvedbe izdelan iz jeklene pločevine Rst 37.2 in bombiranega dna z nameščenimi priključki za vodo (DN100 1x zgoraj in 1 x spodaj)</t>
  </si>
  <si>
    <t>Zalogovnik ogrevne vode pokončne izvedbe izdelan iz jeklene pločevine Rst 37.2 in bombiranega dna z nameščenimi priključki za vodo (DN100 1x na vrhu, 1x zgoraj, 1x v zgornji polovici, 1x na sredini in 2 x spodaj)</t>
  </si>
  <si>
    <t xml:space="preserve">Velikost zalogovnika 2000 l </t>
  </si>
  <si>
    <t>DANFOSS tip VFY-WA</t>
  </si>
  <si>
    <t>DN80, PN16</t>
  </si>
  <si>
    <t>- z merilnim območjem od +0 do +120 °C</t>
  </si>
  <si>
    <t>Demontaža in ponovna montaža obstoječe obtočne črpalke za pripravo sanitarne tople vode skupaj s tesnilnim in prirdilnim materialom</t>
  </si>
  <si>
    <t>Demontaža in ponovna montaža obstoječega tripotnega ventila za regulacijo ogrevne vode skupaj s tesnilnim in prirdilnim materialom</t>
  </si>
  <si>
    <t>Obtočno črpalko se dobavi skupaj z naležnim tipalom za tipanje temperature dovodne vode iz zalogovnika za vklop/izklop delovanja obtočne črpalke</t>
  </si>
  <si>
    <t>TEHNOLOŠKA VODA</t>
  </si>
  <si>
    <t>GRADBENA DELA</t>
  </si>
  <si>
    <t>Zakoličba osi cevovoda z zavarovanjem osi, oznako horizontalnih in vertikalnih lomov, oznako vozlišč, odcepov in zakoličba mesta prevezave na obstoječi cevovod ter vris v kataster  in izdelava geodetskega posnetka</t>
  </si>
  <si>
    <t>Priprava gradbišča, odstranitev eventualnih ovir in ureditev delovnega platoja ter vzpostavitev prvotnega stanja po končanih delih</t>
  </si>
  <si>
    <t>Zavarovanje gradbišča s predpisano prometno signalizacijo kot so letve, opozorilne vrvice, znaki, svetlobna telesa, objava v javnih glasilih</t>
  </si>
  <si>
    <t>Strojni izkop vodovodnega jarka v suhem terenu širine do 2 m, globine do 2 m, s pravilnim odsekavanjem vertikal oz. Poševnih stranic in odmetom materiala 1,0 m od roba jarka</t>
  </si>
  <si>
    <t>(90% celotnega izkopa)</t>
  </si>
  <si>
    <t>vse v terenu III. kategorije</t>
  </si>
  <si>
    <r>
      <t>m</t>
    </r>
    <r>
      <rPr>
        <vertAlign val="superscript"/>
        <sz val="10"/>
        <color theme="1"/>
        <rFont val="Arial"/>
        <family val="2"/>
        <charset val="238"/>
      </rPr>
      <t>3</t>
    </r>
  </si>
  <si>
    <t>Ročni izkop vodovodnega jarka v suhem terenu širine do 2 m, globine do 2 m, s pravilnim odsekavanjem vertikal oz. Poševnih stranic in odmetom materiala 1,0 m od roba jarka</t>
  </si>
  <si>
    <t>(10% celotnega izkopa)</t>
  </si>
  <si>
    <t>Razpiranje izkopanega jarka na mestih, kjer nastopa možnost zasipanja</t>
  </si>
  <si>
    <t>(predvidoma 2% od skupne dolžine trase</t>
  </si>
  <si>
    <r>
      <t>m</t>
    </r>
    <r>
      <rPr>
        <vertAlign val="superscript"/>
        <sz val="10"/>
        <color theme="1"/>
        <rFont val="Arial"/>
        <family val="2"/>
        <charset val="238"/>
      </rPr>
      <t>2</t>
    </r>
  </si>
  <si>
    <t>Planiranje dna jarka v ravnini ali vzdolžnih naklonih pri normalnih pogojih v vseh kategorijah</t>
  </si>
  <si>
    <t>Dobava peščene posteljice iz 2x sejanega peska kompletno s prevozom in premetavanjem v jarek, podbijanjem cevi in planiranjem</t>
  </si>
  <si>
    <t>Zasip jarka s preostalim deponiranim materialom kraj jarka s premetom in komprimiranjem v sloju po 20 cm</t>
  </si>
  <si>
    <t>strojno 90%</t>
  </si>
  <si>
    <t>ročno 10%</t>
  </si>
  <si>
    <t>Odvoz preostalega izkopanega materiala deponiranega kraj jarka z nakladanjem in razkladanjem ter odvozom do 2 km</t>
  </si>
  <si>
    <t>Planiranje in čiščenje terena vzdolž trase po zasutju cevovoda v širini</t>
  </si>
  <si>
    <t>U= 400 V / 3ph. / 50 Hz</t>
  </si>
  <si>
    <t>Avtomatski filter po DIN 1988 s povratnim pranjem s prirobničnimi priključki skupaj s protiprirobnicami,  z manometroma pred in za filtrnim vložkom v sklopu filtra, filtrnim vložkom 100 mm, avtomatskim vklopom povratnega pranja, skupaj z elektro regulacijsko omarico, vijačnim in tesnilnim ter montažnim materialom</t>
  </si>
  <si>
    <t>GRÜNBECK tip MX ali enakovredni</t>
  </si>
  <si>
    <t>DN 50; PN 10</t>
  </si>
  <si>
    <r>
      <t>Qn = 27 m</t>
    </r>
    <r>
      <rPr>
        <vertAlign val="superscript"/>
        <sz val="10"/>
        <color theme="1"/>
        <rFont val="Arial"/>
        <family val="2"/>
        <charset val="238"/>
      </rPr>
      <t>3</t>
    </r>
    <r>
      <rPr>
        <sz val="10"/>
        <color theme="1"/>
        <rFont val="Arial"/>
        <family val="2"/>
        <charset val="238"/>
      </rPr>
      <t>/h</t>
    </r>
    <r>
      <rPr>
        <sz val="10"/>
        <color rgb="FFFF0000"/>
        <rFont val="Arial"/>
        <family val="2"/>
        <charset val="238"/>
      </rPr>
      <t xml:space="preserve"> </t>
    </r>
    <r>
      <rPr>
        <sz val="10"/>
        <rFont val="Arial"/>
        <family val="2"/>
        <charset val="238"/>
      </rPr>
      <t>(Δp=0,2 bar)</t>
    </r>
  </si>
  <si>
    <t>P =20W; U = 230 V</t>
  </si>
  <si>
    <t>PE cev po SIST EN 12201 (SDR 11) skupaj z vsem tesnilnim in montažnim materialom</t>
  </si>
  <si>
    <t>PE100d110x10,0mm</t>
  </si>
  <si>
    <t>Drobni inštalacijski material za izvedbo črpanja tehnološke vode</t>
  </si>
  <si>
    <t>- dvovijačni kos DN65/DN100 pocinkani</t>
  </si>
  <si>
    <t>- drobni material DN100 pocinkani</t>
  </si>
  <si>
    <t>- spojka HAWLE za PE cevi z navojnim priključkom DN100/d110</t>
  </si>
  <si>
    <t>Nivojsko stikalo skupaj z ožičenjem, modulom za priklop na regulacijo, tlačno tipalo s priključitvijo ter zagonom</t>
  </si>
  <si>
    <t xml:space="preserve">Popolnoma potopna črpalka za umazano vodo za navpično mokro montažo za črpanje umazane in peskovne vode. Hidravlično ohišje in tekač iz sive litine, ohišje motorja iz aluminija s premazom Ceram. Tlačni priključek z navpičnim tlačnim izhodom s priključkom 2 1/2". Motorji s suhim rotorjem v izvedbi za trifazni tok s hlajenjem s prisilnim obtokom in tesnilno komoro ter ločljivim priključnim kablom s plovnim stikalom in CEE-vtičem, tlačnimi tipali in elektro priklopno omarico iz nerjavečega materiala. Zatesnitev tesnilne komore z dvema od smeri vrtenja neodvisnima drsnima tesniloma s priključitvijo ter zagonom. </t>
  </si>
  <si>
    <t>V= 32,0 m3/h</t>
  </si>
  <si>
    <t>H= 14 m</t>
  </si>
  <si>
    <t>P= 2,8 kW</t>
  </si>
  <si>
    <t>WILO tip KS 24 DS</t>
  </si>
  <si>
    <t>Namestitev toplotne črpalke za razvlaževanje in ogrevanje Ledene dvorane Bled</t>
  </si>
  <si>
    <t>Dobava in vgradnja vodnega hladilnika v obstoječo klimatsko napravo</t>
  </si>
  <si>
    <t>Hladilnik izdelan iz brezšivnih bakrenih cevi mehanično ekspandiranih na aluminijaste lamele vgrajen v okvir iz pocinkane pločevine. Izmenjevalec ima vmesno korito, ki zbere kondenz z zgornje polovice lamel.</t>
  </si>
  <si>
    <t>Medlamelna razdalja: 2,5 mm.</t>
  </si>
  <si>
    <t>Toplotni izmenjevalec je izvlačljiv iz naprave s strani.</t>
  </si>
  <si>
    <t>Toplotni izmenjevalec je izdelan za obratovalni tlak do največ 16 barov in do temperature do 120 °C na vstopu v izmenjevalec.</t>
  </si>
  <si>
    <t xml:space="preserve">Razdelilna in zbiralna cev sta neprepustno zatesnjeni z gumijastim tesnilom na mestih, kjer prehajata skozi ohišje naprave. </t>
  </si>
  <si>
    <t>Temp. zraka: 20 (75% r.v.)/6  °C</t>
  </si>
  <si>
    <t>Temp. medija: 1/6  °C</t>
  </si>
  <si>
    <t>Toplotna moč: 112,3 kW</t>
  </si>
  <si>
    <t>Oprema:</t>
  </si>
  <si>
    <t>Eliminator vodnih kapljic iz nerjavnega jekla</t>
  </si>
  <si>
    <t>Korito iz nerjavnega jekla</t>
  </si>
  <si>
    <t xml:space="preserve">Podtlačni sifon </t>
  </si>
  <si>
    <t>Novi pokrovi za klimatsko napravo  AL-KO THERM AT4 24x24</t>
  </si>
  <si>
    <t>Prestavitev obstoječega grelnika klimatske naprave AL-KO THERM AT4 24x24 za hladilnik, z vgradnjo novih pokrovov ter predelavo cevnih instlacij.</t>
  </si>
  <si>
    <t>Regulacijska oprema obstoječe klimatske naprave z dodatno možnostjo regulacije hlajenja in vlažnosti zraka, vključujoč nov krmilnik, zamenjava temperaturnih tipal, vgradnja tipal za regulacijo vlažnosti.</t>
  </si>
  <si>
    <t>Krmilnik omogoča delovanje nove konfiguracije prezračevalnega sistema v vseh obdobjih.</t>
  </si>
  <si>
    <t xml:space="preserve">V sklopu dobave je tudi daljinski tablo za posluževanje naprave. </t>
  </si>
  <si>
    <t xml:space="preserve">Pozicija zajema tudi krmiljenje prezračevalnih elementov. </t>
  </si>
  <si>
    <t>Komunikacija s CNS in toplotno črpalko je skladna z EN14908.</t>
  </si>
  <si>
    <t>Programiranje, zagon in nastavitev delovanja prezračevalnega sistema. Podučitev uporabnika rokovanja z napravo.</t>
  </si>
  <si>
    <t>VPIH ZRAKA</t>
  </si>
  <si>
    <t>Demontaža obstoječega vpihovalnega elementa velikosti ca. 800x300mm na okroglem spiro kanalu ter prenos v skladišče investitorja</t>
  </si>
  <si>
    <t xml:space="preserve">Ponovna montaža demontiranega vpihovalnega elementa na novo mesto na vpihovalnem kanalu, skupaj z izrezom kanala, pripravo priključka ter tesnjenjem. </t>
  </si>
  <si>
    <t>Dobava in montaža regulacijske žaluzije z motornim pogonom (ON/OFF) pred obstoječe vpihovalne elemente. Upoštevati demontažo obstoječega vpihovalnega elementa enake velikosti, izdelavo prilagoditvenega kosa za montažo žaluzije ter ponovno montažo vpihovalnega elementa.
Velikost žaluzije in vpihovalnega elementa kontrolirati na objektu!</t>
  </si>
  <si>
    <t>800x300; 230V</t>
  </si>
  <si>
    <t>Lindab RŽ-1B/B2</t>
  </si>
  <si>
    <t>Vpihovalna šoba za vpih zraka na drsalno ploskev, montirana na obstoječi prezračevalni kanal na mesto prejšnjih vpihovalnih elementov. Upoštevati delno blindiranje obstoječe odprtine,  izrez kanala, tesnenje, montažni material</t>
  </si>
  <si>
    <t>SYSTEMAIR tip JD130; vel. 400</t>
  </si>
  <si>
    <t xml:space="preserve">Dušilna loputa z motornim pogonom (ON/OFF; 230V) za zapiranje/odpiranje vpihovalnih šob na ledeno ploskev </t>
  </si>
  <si>
    <t>Lindab tip DL-1/B2; vel. 400</t>
  </si>
  <si>
    <t>Toplotna izolacija dovodnih kanalov s parozapornim materialom iz sintetičnega kavčuka z zaprto celično strukturo, ki je težko gorljiva in samougasljiva, ki ne kaplja in širi ognja – vrste B1 (po DIN 4102, 1. del (05.98)), s toplotno prevodnostjo λ &lt; 0,033 W/mK pri 0 °C (po DIN EN 12667), primerna za temperaturno območje –-50 do + 85 °C, s koeficientom upornosti proti difuziji vodne pare μ &gt; 10000;</t>
  </si>
  <si>
    <t xml:space="preserve">Premični dvižni odri ter ostala delovna in varnostna oprema za delo na višini. Obstoječi kanali, ki so predmet predelave potekajo na višini ca. 9m. Poleg opreme delo na višini upoštevati tudi v sklopu montaže pri ostalih postavkah popisa. </t>
  </si>
  <si>
    <t>- koleno 90ᵒ DN100 pocinkani</t>
  </si>
  <si>
    <r>
      <t xml:space="preserve">Delna demontaža obstoječega razvoda ogrevne vode pod stropom kotlovnice in na razdelilcu/zbiralniku ogrevne vode iz črnih cevi in fitingov, skupaj s toplotno izolacijo ter </t>
    </r>
    <r>
      <rPr>
        <sz val="10"/>
        <color rgb="FF000000"/>
        <rFont val="Arial"/>
        <family val="2"/>
        <charset val="238"/>
      </rPr>
      <t>odvozom na deponijo oziroma na podjetje za predelavo surovin ter pridobitvijo potrdila</t>
    </r>
    <r>
      <rPr>
        <sz val="10"/>
        <color theme="1"/>
        <rFont val="Arial"/>
        <family val="2"/>
        <charset val="238"/>
      </rPr>
      <t xml:space="preserve"> (ocena)</t>
    </r>
  </si>
  <si>
    <t>Meritve in nastavitve količin zraka na vpihovalnih elementih ter nastavitve končnih položaje vregulacijskih žaluzij ter izdelava zapisnika in poročila</t>
  </si>
  <si>
    <t>Pretok zraka: 12.500 m3/h</t>
  </si>
  <si>
    <t>Hladilnik se izbira za količino zraka 12.500m3/h. omogočati pa delovanje klimata tudi pri nazivnem pretoku naprave 40.000 m3/h.</t>
  </si>
  <si>
    <t>WILO tip STRATOS 65/1-12</t>
  </si>
  <si>
    <t>P = 800 W</t>
  </si>
  <si>
    <t>Dp = 70 kPa</t>
  </si>
  <si>
    <t>V = 22,85 m3/h</t>
  </si>
  <si>
    <t>60/55°C; etilenglikol 20%;</t>
  </si>
  <si>
    <t>V=46,5 m3/h; dp=25,5 kPa;</t>
  </si>
  <si>
    <t>52/57°C; voda 100%;</t>
  </si>
  <si>
    <t>V=45,1 m3/h; dp=21,6 kPa;</t>
  </si>
  <si>
    <t>ALFA LAVAL tip CB200-80M - 80plošč</t>
  </si>
  <si>
    <t>V = 46,0 m3/h</t>
  </si>
  <si>
    <t>Energetsko učinkovita obtočna črpalka z zvezno regulacijo vrtljajev in suhim rotorjem, s prirobničnimi priključki, protiprirobnicami, izolacijo, skupaj s tesnilnim in vijačnim materialom</t>
  </si>
  <si>
    <t>Dp = 115 kPa</t>
  </si>
  <si>
    <t>P = 2200 W</t>
  </si>
  <si>
    <t>U = 400 V</t>
  </si>
  <si>
    <t>WILO tip IP-E 50/130-2,2/2</t>
  </si>
  <si>
    <t>f 76,1 x 3,60 mm (DN65)</t>
  </si>
  <si>
    <t>f 88,9 x 3,60 mm (DN80)</t>
  </si>
  <si>
    <t xml:space="preserve">Dvopotni regulacijski ventil s priprobničnimi priključki in protiprirobnicama, skupaj s tesnilnim materialom ter elektromotornim pogonom </t>
  </si>
  <si>
    <t>ventil tip VF2</t>
  </si>
  <si>
    <t>DN 65, PN 6</t>
  </si>
  <si>
    <t>Prirobnična krogelna zaporna pipa, ročico za posluževanje, protiprirobnicama ter tesnilnim in vijačnim materialom</t>
  </si>
  <si>
    <t>Gumijasti kompenzator skupaj s protiprirobnicama ter vijačnim in z montažnim in tesnilnim materialom</t>
  </si>
  <si>
    <t>DN100</t>
  </si>
  <si>
    <t>DN50</t>
  </si>
  <si>
    <t>DN80</t>
  </si>
  <si>
    <t>z visoko odpornostjo proti prehodu vodne pare (η&gt;7.000) skladno z EN 12086 in EN 13469 in nizko toplotno prevodnostjo (λd(0°C)=0,035 W/mK) skladno z EN 8497, skupaj z lepilom ter obdelavo fazonskih kosov ter armatur</t>
  </si>
  <si>
    <t>debeline 19 mm</t>
  </si>
  <si>
    <t>debeline 32 mm</t>
  </si>
  <si>
    <t>debeline 40 mm</t>
  </si>
  <si>
    <t>Izolacija je izbrana po naslednjih parametrih:</t>
  </si>
  <si>
    <t>- λ 0ºC= 0,033 W/mK</t>
  </si>
  <si>
    <t>- µ = 10.000</t>
  </si>
  <si>
    <t>ARMACELL tip ARMAFLEX ACE plus</t>
  </si>
  <si>
    <t>ARMACELL tip ARMAFLEX ACE plus plošče</t>
  </si>
  <si>
    <t>debeline 9 mm</t>
  </si>
  <si>
    <t>Toplotna izolacija razvoda hladne in tople vode z izolacijo v ploščah iz sintetičnega kavčuka z zaprto celično strukturo za razvode vodene izven ovoja stavbe (povezava toplotne črpalke-hladilnega agregata z prostorom kotlovnice), skupaj z lepilom ter obdelavo fazonskih kosov ter armatur</t>
  </si>
  <si>
    <t xml:space="preserve">Izolacija je v osnovi iz sintetičnega kavčuka za preprečevanje kondenzacije in energijske prihranke do 10% v obdobju 10 let. Vgrajena antimikrobna zaščita omogoča dodatno stopnjo zaščite pred mikrobi in plesnijo. Rast bakterij ni zaznana. Cevna izolacija z rastočo debelino izolacije. Stalni in neodvisen nadzor EU požarne klasifikacije B-s3,d0; toplotne prevodnosti λ pri 0°C je 0,033 W/m.K in koef. upora difuziji vodne pare je min 10.000; za temp. območje od -50°C  do  +110°C; trakovi in plošče lepljeni na površino do maks. +85°C. Količina topnih ionov/PH (CL) 300. </t>
  </si>
  <si>
    <t xml:space="preserve">Spoje (vzdožne, prečne, površino) potrebno lepiti z original lepilom, za čiščenje orodja, rok in razmaščevanje pa čistilo. CE certifikat v skladu z EN 14304.  </t>
  </si>
  <si>
    <t xml:space="preserve">Izolacija naj se dobavi skupaj z cevni nosilci za preprečevanje kondenzacije na mestu vpetja. Nosilna segmenta PUR/PIR brez CFC, nameščena in zalepljena v izolacijo iz sintetičnega kavčuka. Zunanja obloga narejena iz barvane alu pločevine, debeline 0,8mm, ki služi kot parna zapora za nosilne  PUR/PIR  segmente; za temp. območje od -50°C  do  +110°C;  Ni fiksna točka. Izolacijo potrebno zalepiti na cevne nosilce, na obeh straneh z original lepilom.  </t>
  </si>
  <si>
    <t xml:space="preserve">Opomba: Klasična objemka z ali brez gume ni zadovoljiva zaščita pred kondenzacijo in topl. mostovi. </t>
  </si>
  <si>
    <t>debeline 42,5 mm za cevi</t>
  </si>
  <si>
    <t>debeline 43 mm za cevi</t>
  </si>
  <si>
    <t>izolacija ARMACELL tip ARMAFLEX AF-6</t>
  </si>
  <si>
    <t>cevni nosilci ARMACELL tip ARMAFIX AF-6</t>
  </si>
  <si>
    <t>Toplotna izolacija razvoda hladne vode s cevno izolacijo iz sintetičnega kavčuka z zaprto celično strukturo, skupaj z lepilom ter obdelavo fazonskih kosov ter armatur.</t>
  </si>
  <si>
    <t xml:space="preserve">Toplotna izolacija razvoda hladilne in ogrevne vode s cevno izolacijo iz sintetičnega kavčuka z zaprto celično strukturo, izpolnjuje pogoje za preprečevanje toplotnih izgub, korozije, rosenja in kondenzacije, prenosa hrupa na gradbeno konstrukcijo, elastična in odporna od -50°C do +105 °C, </t>
  </si>
  <si>
    <t>Avtomatika je dobavljena skupaj z:</t>
  </si>
  <si>
    <t>- digitalnim displejem s tedensko programsko uro,</t>
  </si>
  <si>
    <t xml:space="preserve">- kabelskimi povezavami, zagonom sistema, navodili za uporabo v slovenskem jeziku ter poučevanjem upravljalca </t>
  </si>
  <si>
    <t>Danfoss tip ECL310 (kartica A214)</t>
  </si>
  <si>
    <t>Mikroprocesorska regulacija obtočne črpalke na sekundarni strani toplotne postaje, kompaktne izvedbe, prirejena za montažo na steno. Regulacija je prirejena za vodenje frekvenčne obtočne črpalke (0-10V) glede na temperaturo ogrevne vode in zunanje temperature.</t>
  </si>
  <si>
    <t>- zunanjim temperaturnim tipalom ESMT</t>
  </si>
  <si>
    <t>- potopnim tipalom</t>
  </si>
  <si>
    <t>Pri površini toplotnega izmenjevalnika je potrebno upoštevati minimalno 10% rezervo na površini</t>
  </si>
  <si>
    <t>Prirobnična krogelna zaporna pipa, ročico za posluževanje, skupaj s protiprirobnicama ter tesnilnim in vijačnim materialom</t>
  </si>
  <si>
    <t>f 48,3 x 3,25 mm (DN 40)</t>
  </si>
  <si>
    <t>f 60,3 x 3,65 mm (DN 50)</t>
  </si>
  <si>
    <t xml:space="preserve">Črpalko dobaviti skupaj s frekvenčnikom preko katerega potopno črpalko frekvenčno regulira toplotna črpalka. </t>
  </si>
  <si>
    <t>Občina Bled</t>
  </si>
  <si>
    <t>Cesta svobode 13, 4260 Bled</t>
  </si>
  <si>
    <t>1.FAZA - TOPLOTNA ČRPALKA</t>
  </si>
  <si>
    <t>Kabelski vodniki z PVC izolacijo in plaščem položeni delno na kabelskih policah delno vlečeni v ceveh v razmerju 70/30</t>
  </si>
  <si>
    <t>Kabel NYM-J 3-5x1,5 mm²</t>
  </si>
  <si>
    <t>Kabel NYY-J 5x2,5 mm²</t>
  </si>
  <si>
    <t>Kabel FG7OR 3x1,5 mm</t>
  </si>
  <si>
    <t>Kabel FG7OR 5x1,5 mm</t>
  </si>
  <si>
    <t>Kabel FG7OR 5x2,5 mm</t>
  </si>
  <si>
    <t xml:space="preserve">Kabel N2XY-J 4x95 mm² </t>
  </si>
  <si>
    <t>m(ocena)</t>
  </si>
  <si>
    <t>Pred izvedbo preveriti dolžino!</t>
  </si>
  <si>
    <t>Kabel LiYCY-JZ 3-4x0,75 mm²</t>
  </si>
  <si>
    <t>Kabel LiYCY-JZ 2x0,75 mm²</t>
  </si>
  <si>
    <t>Ozemljitveni vodniki in ozemljitve</t>
  </si>
  <si>
    <t>-</t>
  </si>
  <si>
    <t>H07V-K (rum-zel) 1x50mm2</t>
  </si>
  <si>
    <t>H07V-K (rum-zel) 1x35mm2</t>
  </si>
  <si>
    <t>H07V-K (rum-zel) 1x16mm2</t>
  </si>
  <si>
    <t>H07V-K (rum-zel) 1x6mm2</t>
  </si>
  <si>
    <t>Razni spoji z kovinskimi masami</t>
  </si>
  <si>
    <t>Finožični vodnik H07V-K 6 mm², komplet na dveh koncih pritrjen z vijačnim spojem, komplet vodnik v povprečni dolžini 10,0 m in dvema vijačnima spojema</t>
  </si>
  <si>
    <t>Gibljive zaščitne cevi, dobava in montaža</t>
  </si>
  <si>
    <t>Trda instalacijska negorljiva cev PN fi 13,5 mm</t>
  </si>
  <si>
    <t>Trda instalacijska negorljiva cev PN fi 16 mm</t>
  </si>
  <si>
    <t>Gibljive zaščitne cevi Gewiss, dobava in montaža</t>
  </si>
  <si>
    <t>11-13mm</t>
  </si>
  <si>
    <t>16-23mm</t>
  </si>
  <si>
    <t>Kabelske police kpl. z stenskimi in stropnimi konzolami in ostalim drobnim pritrdilnim in montažnim materialom:</t>
  </si>
  <si>
    <t>PK 50</t>
  </si>
  <si>
    <t>PK 100</t>
  </si>
  <si>
    <t>PK 200</t>
  </si>
  <si>
    <t>Pokrovi kabelskih polic:</t>
  </si>
  <si>
    <t xml:space="preserve">Fiksni priključki n/o, komplet z dozo, </t>
  </si>
  <si>
    <t>pritrdilnim drobnimin veznim materialom,</t>
  </si>
  <si>
    <t>16 A, 400 V, 50 Hz, ( 3P+N+Pe)</t>
  </si>
  <si>
    <t>Zbiralka Z. I. P. (zbiralka za izenačitev potencialov) za montažo na steno oz na kabelsko polico v komletu z bakreno zbiralko in vijaki.</t>
  </si>
  <si>
    <t>Izdelava napisnih ploščic velikosti 40 x 80 mm, z oznakami velikosti</t>
  </si>
  <si>
    <t>10 mm, komplet s pritrdilnim materialom za namestitev napisnih</t>
  </si>
  <si>
    <t xml:space="preserve">ploščic na razdelice, motorje ali druge elemente: </t>
  </si>
  <si>
    <t>Priklop krmilnika ogrevanja na obstoječi razdelilnik kotlovnice po zahtevah strojnih inštalacij</t>
  </si>
  <si>
    <t>Obojestranski priklop elementov strojnih instalacij (EMV, tipal, črpalk, stikal, regulatorjev, ...) do 2 kW</t>
  </si>
  <si>
    <t>Priklop obtočne črpalke moči nad 2kW po zahtevah strojnih inštalacij</t>
  </si>
  <si>
    <t>Priklop potopne črpalke po zahtevah strojnih inštalacij</t>
  </si>
  <si>
    <t>Priklop toplotne črpalke s kablom N2XY-J 4x95mm2 v kompletu z drobnim materialom po zahtevah strojnih inštalacij</t>
  </si>
  <si>
    <t>Meritve jakotočnih instalacij</t>
  </si>
  <si>
    <t>Drobni material</t>
  </si>
  <si>
    <t>%</t>
  </si>
  <si>
    <t>Razdelilnik R-T.Č.</t>
  </si>
  <si>
    <t>Razdelilnik iz jeklene pločevine, z montažno ploščo, dimenzije 2000x600x400 (VxŠxG) RAL 7035, IP55, z kovinskimi vrati, ključavnico in podstavkom (h=100mm) Schrack ali enekovredno. V razdelilnik je vgrajena naslednja oprema:</t>
  </si>
  <si>
    <t>Glavno stikalo 250A, 3p z vratno sklopko</t>
  </si>
  <si>
    <t>prenapetostna zaščita PHZ II V3+1/275/50</t>
  </si>
  <si>
    <t>varovalčno stikalo 250A, 3p, NV 1 v kompletu s talilnimi vložki 3x200A</t>
  </si>
  <si>
    <t>odklopnik TYTAN I 3p</t>
  </si>
  <si>
    <t>Inštalacijski odklopnik, karakt. B, 6A, 3-polni, 10kA</t>
  </si>
  <si>
    <t>Inštalacijski odklopnik, karakt. B, 6A, 1-polni, 10kA</t>
  </si>
  <si>
    <t>Inštalacijski odklopnik, karakt. C, 10A, 1-polni, 10kA</t>
  </si>
  <si>
    <t>Inštalacijski odklopnik, karakt. C, 16A, 1-polni, 10kA</t>
  </si>
  <si>
    <t>Inštalacijski odklopnik, karakt. C, 16A, 3-polni, 10kA</t>
  </si>
  <si>
    <t>motorsko zaščitno stikalo MP 0,63-1A / 1P</t>
  </si>
  <si>
    <t>motorsko zaščitno stikalo MP 2,5-4,0A / 3P</t>
  </si>
  <si>
    <t>inštalacijski kontaktor R20-20 230, 20A, 2p, 230V</t>
  </si>
  <si>
    <t>inštalacijski kontaktor R25-20 230, 25A, 2p, 230V</t>
  </si>
  <si>
    <t>inštalacijski kontaktor R25-40 230, 25A, 4p, 230V</t>
  </si>
  <si>
    <t>vklopno stikalo za montažo na vrata razdelilnika, 16A, 1p, 230V, 1-0-2 v kompletu z napisno ploščico</t>
  </si>
  <si>
    <t>Signalne svetilke za montažo na vrata razdelilnika 230V</t>
  </si>
  <si>
    <t>bela</t>
  </si>
  <si>
    <t>zelena</t>
  </si>
  <si>
    <t>uvodnice Pg z tesnilnim obročem</t>
  </si>
  <si>
    <t>priključne vrstne sponke za montažo na DIN letev vijačne izvedbe</t>
  </si>
  <si>
    <t xml:space="preserve">Cu zbiralke (N,PE) 30x5mm v kompletu z podpornimi izolatorji
</t>
  </si>
  <si>
    <t>m1</t>
  </si>
  <si>
    <t>označitev tokokrogov z nazivi porabnikov, ki jih napajajo</t>
  </si>
  <si>
    <t>uvodnice razne</t>
  </si>
  <si>
    <t>Drobni in vezni material kot so PVC kanali, vijaki, žica ustreznega preseka, zaključne letve za vrstne ponke, vezice, obešalo za dokumentacijo, označevalne ploščice za elemente, napisne ploščice stikal in lučk, ...</t>
  </si>
  <si>
    <t>vezava razdelilnika</t>
  </si>
  <si>
    <t>priklop razdelilnika</t>
  </si>
  <si>
    <t>meritve razdelilnika</t>
  </si>
  <si>
    <t>Priklop dovodnega kabla za razdelilnik R-T.Č. v NN prostor.  V obstoječi NN prosor vgraditi naslenjo opremo.</t>
  </si>
  <si>
    <t>OPOMBA:
med vgradnjo novih odklopnikov mora biti celoten razdelilnik v breznapetostnem stanju</t>
  </si>
  <si>
    <t>varovalčno stikalo 400A, 3p, NV 2</t>
  </si>
  <si>
    <t>talilnimi vložek NV 2 250A</t>
  </si>
  <si>
    <t>Drobni in vezni material kot so vijaki,kabel čevečki, votlice, žica ustreznega preseka, označevalne ploščice za elemente,...</t>
  </si>
  <si>
    <t xml:space="preserve">vezava razdelilnika in priklop kabla </t>
  </si>
  <si>
    <t>Priklop nove črpalke in krmilnika v obstoječ razdelilnik kotlovnice.  V obstoječi razdelilnik vgraditi naslenjo opremo.</t>
  </si>
  <si>
    <t xml:space="preserve">prevezava razdelilnika  </t>
  </si>
  <si>
    <t>Kabelski vodniki z PVC izolacijo in plaščem položeni delno na kabelskih policah delno vlečeni v ceveh v razmerju 10/90</t>
  </si>
  <si>
    <t>Kabel NYM-J 3x2,5 mm² za krmiljenje loput</t>
  </si>
  <si>
    <t>Kabel LiYCY-JZ 3x0,75 mm²</t>
  </si>
  <si>
    <t xml:space="preserve">Trda instalacijska negorljiva cev PN fi 13,5 mm v kompletu z pritrdilnim materialom </t>
  </si>
  <si>
    <t>11-14mm</t>
  </si>
  <si>
    <t>Nadometna preklopno stikalo 1-0 16A, 2p za krmiljenje žaluzij v kompletu z nadometno dozo in drobnim, veznim in montažnim materialom</t>
  </si>
  <si>
    <t>Obojestranski priklop elementov strojnih instalacij na obstoječi klimatski napravi ( 2x priklop EMV in dodatnega krmilnika v klimatski napravi v kompletu s povezavami=</t>
  </si>
  <si>
    <t>Priklop motornih pogonov žaluzij po zahtevah strojnih inštalacij</t>
  </si>
  <si>
    <t>Najem premičnega dvigala višine 9m za izvedbo električnih inštalacij (priklop motornih pogonov žaluzi in polaganje kablov…)</t>
  </si>
  <si>
    <t>dni</t>
  </si>
  <si>
    <t>(dobava, montaža in priklop)</t>
  </si>
  <si>
    <t>2. FAZA - PREZRAČEVALNA NAPRAVA</t>
  </si>
  <si>
    <t xml:space="preserve">PREDELAVA PREZRAČEVALNE NAPRAVE </t>
  </si>
  <si>
    <t>SPLOŠNO STROJNE INŠTALACIJE</t>
  </si>
  <si>
    <t>a)</t>
  </si>
  <si>
    <t>b)</t>
  </si>
  <si>
    <t>c)</t>
  </si>
  <si>
    <t>d)</t>
  </si>
  <si>
    <t>e)</t>
  </si>
  <si>
    <t>f)</t>
  </si>
  <si>
    <t>g)</t>
  </si>
  <si>
    <t>Vris sprememb, nastalih med gradnjo v PZI načrt ter predaja teh izdelovalcu PID načrta.</t>
  </si>
  <si>
    <t>h)</t>
  </si>
  <si>
    <t>V ponudbi je potrebno zajeti dobavo, montažo in priklop izbrane opreme!</t>
  </si>
  <si>
    <t>i)</t>
  </si>
  <si>
    <t>V popisu so podani tipi elektro opreme različnih proizvajalcev. Vgradi se lahko podana oprema proizvajalcev, oziroma se lahko izbere ustrezno enakovredno elektro opremo, ki ima ustrezne ateste, katere opredeljuje slovenska zakonodaja in kvalitetno ustrezajo tehničnemu opisu</t>
  </si>
  <si>
    <t>j)</t>
  </si>
  <si>
    <t>k)</t>
  </si>
  <si>
    <t xml:space="preserve">Priprava podrobnih navodil za obratovanje in vzdrževanje elementov in sistemov v objektu. Uvajanje upravljavca sistemov investitorja, poučevanja, šolanja ter pomoč v prvem letu obratovanja. </t>
  </si>
  <si>
    <t>l)</t>
  </si>
  <si>
    <t>m)</t>
  </si>
  <si>
    <t>Dolbenje zidu in pomožna gradbena dela niso v popisu!</t>
  </si>
  <si>
    <t>REKAPITULACIJA 1. FAZA</t>
  </si>
  <si>
    <t>REKAPITULACIJA 2. FAZA</t>
  </si>
  <si>
    <t>Pregled, izdaja protokolov, posnetki stanja za PID.</t>
  </si>
  <si>
    <t>Projektantski nadzor</t>
  </si>
  <si>
    <t>Izdelava PID projekta</t>
  </si>
  <si>
    <t>Zavarovanje, transport in manipulativni stroški</t>
  </si>
  <si>
    <t>ELEKTROINŠTALACIJE</t>
  </si>
</sst>
</file>

<file path=xl/styles.xml><?xml version="1.0" encoding="utf-8"?>
<styleSheet xmlns="http://schemas.openxmlformats.org/spreadsheetml/2006/main">
  <numFmts count="26">
    <numFmt numFmtId="41" formatCode="_-* #,##0\ _S_I_T_-;\-* #,##0\ _S_I_T_-;_-* &quot;-&quot;\ _S_I_T_-;_-@_-"/>
    <numFmt numFmtId="44" formatCode="_-* #,##0.00\ &quot;SIT&quot;_-;\-* #,##0.00\ &quot;SIT&quot;_-;_-* &quot;-&quot;??\ &quot;SIT&quot;_-;_-@_-"/>
    <numFmt numFmtId="43" formatCode="_-* #,##0.00\ _S_I_T_-;\-* #,##0.00\ _S_I_T_-;_-* &quot;-&quot;??\ _S_I_T_-;_-@_-"/>
    <numFmt numFmtId="164" formatCode="_-* #,##0\ _€_-;\-* #,##0\ _€_-;_-* &quot;-&quot;\ _€_-;_-@_-"/>
    <numFmt numFmtId="165" formatCode="_-* #,##0.00\ &quot;€&quot;_-;\-* #,##0.00\ &quot;€&quot;_-;_-* &quot;-&quot;??\ &quot;€&quot;_-;_-@_-"/>
    <numFmt numFmtId="166" formatCode="_-* #,##0.00\ _€_-;\-* #,##0.00\ _€_-;_-* &quot;-&quot;??\ _€_-;_-@_-"/>
    <numFmt numFmtId="167" formatCode="&quot;$&quot;#,##0_);[Red]\(&quot;$&quot;#,##0\)"/>
    <numFmt numFmtId="168" formatCode="_(&quot;$&quot;* #,##0_);_(&quot;$&quot;* \(#,##0\);_(&quot;$&quot;* &quot;-&quot;_);_(@_)"/>
    <numFmt numFmtId="169" formatCode="_(&quot;$&quot;* #,##0.00_);_(&quot;$&quot;* \(#,##0.00\);_(&quot;$&quot;* &quot;-&quot;??_);_(@_)"/>
    <numFmt numFmtId="170" formatCode="#&quot;.&quot;"/>
    <numFmt numFmtId="171" formatCode="#,##0.00\ &quot;€&quot;"/>
    <numFmt numFmtId="172" formatCode="&quot;On&quot;;&quot;On&quot;;&quot;Off&quot;"/>
    <numFmt numFmtId="173" formatCode="_ [$€]\ * #,##0.00_ ;_ [$€]\ * \-#,##0.00_ ;_ [$€]\ * &quot;-&quot;??_ ;_ @_ "/>
    <numFmt numFmtId="174" formatCode="_-* #,##0\ _S_I_T_-;\-* #,##0\ _S_I_T_-;_-* &quot;-&quot;??\ _S_I_T_-;_-@_-"/>
    <numFmt numFmtId="175" formatCode="_-* #,##0.00\ _k_n_-;\-* #,##0.00\ _k_n_-;_-* &quot;-&quot;??\ _k_n_-;_-@_-"/>
    <numFmt numFmtId="176" formatCode="&quot;$&quot;#,##0\ ;\(&quot;$&quot;#,##0\)"/>
    <numFmt numFmtId="177" formatCode="m\o\n\th\ d\,\ yyyy"/>
    <numFmt numFmtId="178" formatCode="_-* #,##0.00\ _S_I_T_-;\-* #,##0.00\ _S_I_T_-;_-* \-??\ _S_I_T_-;_-@_-"/>
    <numFmt numFmtId="179" formatCode="#,#00"/>
    <numFmt numFmtId="180" formatCode="#,"/>
    <numFmt numFmtId="181" formatCode="&quot;SIT&quot;\ #,##0_);\(&quot;SIT&quot;\ #,##0\)"/>
    <numFmt numFmtId="182" formatCode="_-* #,##0.00_-;\-* #,##0.00_-;_-* &quot;-&quot;??_-;_-@_-"/>
    <numFmt numFmtId="183" formatCode="#,##0.00\ [$€-1]"/>
    <numFmt numFmtId="184" formatCode="#,##0.00\ _S_I_T"/>
    <numFmt numFmtId="185" formatCode="#,##0.00;[Red]#,##0.00"/>
    <numFmt numFmtId="186" formatCode="0.0"/>
  </numFmts>
  <fonts count="70">
    <font>
      <sz val="11"/>
      <color theme="1"/>
      <name val="Calibri"/>
      <family val="2"/>
      <charset val="238"/>
      <scheme val="minor"/>
    </font>
    <font>
      <sz val="11"/>
      <color indexed="8"/>
      <name val="Calibri"/>
      <family val="2"/>
      <charset val="238"/>
    </font>
    <font>
      <sz val="10"/>
      <name val="Arial"/>
      <family val="2"/>
      <charset val="238"/>
    </font>
    <font>
      <b/>
      <sz val="10"/>
      <name val="Arial"/>
      <family val="2"/>
      <charset val="238"/>
    </font>
    <font>
      <sz val="10"/>
      <color indexed="8"/>
      <name val="Arial"/>
      <family val="2"/>
      <charset val="238"/>
    </font>
    <font>
      <sz val="10"/>
      <name val="Arial"/>
      <family val="2"/>
      <charset val="238"/>
    </font>
    <font>
      <sz val="10"/>
      <name val="Arial CE"/>
      <charset val="238"/>
    </font>
    <font>
      <sz val="11"/>
      <name val="Arial"/>
      <family val="2"/>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Arial CE"/>
      <family val="2"/>
      <charset val="238"/>
    </font>
    <font>
      <sz val="10"/>
      <name val="Arial CE"/>
    </font>
    <font>
      <sz val="14"/>
      <name val="Times New Roman CE"/>
      <charset val="238"/>
    </font>
    <font>
      <sz val="12"/>
      <name val="Times New Roman"/>
      <family val="1"/>
    </font>
    <font>
      <sz val="12"/>
      <color indexed="8"/>
      <name val="Calibri"/>
      <family val="2"/>
      <charset val="238"/>
    </font>
    <font>
      <sz val="10"/>
      <color indexed="24"/>
      <name val="System"/>
      <family val="2"/>
      <charset val="238"/>
    </font>
    <font>
      <sz val="1"/>
      <color indexed="8"/>
      <name val="Courier"/>
      <family val="1"/>
      <charset val="238"/>
    </font>
    <font>
      <sz val="12"/>
      <name val="Courier New"/>
      <family val="3"/>
    </font>
    <font>
      <b/>
      <sz val="1"/>
      <color indexed="8"/>
      <name val="Courier"/>
      <family val="1"/>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2"/>
      <name val="Courier"/>
      <family val="1"/>
      <charset val="238"/>
    </font>
    <font>
      <b/>
      <sz val="11"/>
      <color indexed="10"/>
      <name val="Calibri"/>
      <family val="2"/>
      <charset val="238"/>
    </font>
    <font>
      <sz val="10"/>
      <color indexed="8"/>
      <name val="MS Sans Serif"/>
      <family val="2"/>
      <charset val="238"/>
    </font>
    <font>
      <sz val="10"/>
      <name val="Arial Narrow"/>
      <family val="2"/>
      <charset val="238"/>
    </font>
    <font>
      <sz val="10"/>
      <name val="Courier"/>
      <family val="1"/>
      <charset val="238"/>
    </font>
    <font>
      <sz val="10"/>
      <name val="Arial"/>
      <family val="2"/>
    </font>
    <font>
      <sz val="8"/>
      <name val="Calibri"/>
      <family val="2"/>
      <charset val="238"/>
    </font>
    <font>
      <sz val="10"/>
      <name val="Arial CE"/>
      <family val="2"/>
    </font>
    <font>
      <sz val="11"/>
      <color theme="1"/>
      <name val="Calibri"/>
      <family val="2"/>
      <charset val="238"/>
      <scheme val="minor"/>
    </font>
    <font>
      <sz val="12"/>
      <color theme="1"/>
      <name val="Calibri"/>
      <family val="2"/>
      <charset val="238"/>
      <scheme val="minor"/>
    </font>
    <font>
      <sz val="10"/>
      <color theme="1"/>
      <name val="Arial"/>
      <family val="2"/>
      <charset val="238"/>
    </font>
    <font>
      <sz val="10"/>
      <name val="Tahoma"/>
      <family val="2"/>
      <charset val="238"/>
    </font>
    <font>
      <sz val="10"/>
      <color theme="1"/>
      <name val="Tahoma"/>
      <family val="2"/>
      <charset val="238"/>
    </font>
    <font>
      <b/>
      <sz val="10"/>
      <color rgb="FF41A6B1"/>
      <name val="Tahoma"/>
      <family val="2"/>
      <charset val="238"/>
    </font>
    <font>
      <sz val="11"/>
      <name val="Arial"/>
      <family val="2"/>
      <charset val="238"/>
    </font>
    <font>
      <b/>
      <sz val="11"/>
      <color indexed="8"/>
      <name val="Arial"/>
      <family val="2"/>
      <charset val="238"/>
    </font>
    <font>
      <b/>
      <sz val="11"/>
      <name val="Arial"/>
      <family val="2"/>
      <charset val="238"/>
    </font>
    <font>
      <sz val="11"/>
      <color indexed="8"/>
      <name val="Arial"/>
      <family val="2"/>
      <charset val="238"/>
    </font>
    <font>
      <b/>
      <sz val="10"/>
      <color rgb="FF41A6B1"/>
      <name val="Arial"/>
      <family val="2"/>
      <charset val="238"/>
    </font>
    <font>
      <sz val="10"/>
      <color rgb="FF000000"/>
      <name val="Arial"/>
      <family val="2"/>
      <charset val="238"/>
    </font>
    <font>
      <sz val="10"/>
      <color indexed="10"/>
      <name val="Arial"/>
      <family val="2"/>
      <charset val="238"/>
    </font>
    <font>
      <vertAlign val="superscript"/>
      <sz val="10"/>
      <color indexed="8"/>
      <name val="Arial"/>
      <family val="2"/>
      <charset val="238"/>
    </font>
    <font>
      <i/>
      <sz val="10"/>
      <name val="Arial"/>
      <family val="2"/>
      <charset val="238"/>
    </font>
    <font>
      <b/>
      <sz val="10"/>
      <color theme="1"/>
      <name val="Arial"/>
      <family val="2"/>
      <charset val="238"/>
    </font>
    <font>
      <vertAlign val="superscript"/>
      <sz val="10"/>
      <color theme="1"/>
      <name val="Arial"/>
      <family val="2"/>
      <charset val="238"/>
    </font>
    <font>
      <sz val="10"/>
      <color rgb="FFFF0000"/>
      <name val="Arial"/>
      <family val="2"/>
      <charset val="238"/>
    </font>
    <font>
      <b/>
      <i/>
      <sz val="10"/>
      <name val="Arial"/>
      <family val="2"/>
      <charset val="238"/>
    </font>
    <font>
      <b/>
      <i/>
      <sz val="10"/>
      <color indexed="8"/>
      <name val="Arial"/>
      <family val="2"/>
      <charset val="238"/>
    </font>
    <font>
      <sz val="10"/>
      <name val="Helv"/>
      <charset val="204"/>
    </font>
    <font>
      <b/>
      <sz val="10"/>
      <color indexed="8"/>
      <name val="Arial"/>
      <family val="2"/>
      <charset val="238"/>
    </font>
    <font>
      <sz val="10"/>
      <color indexed="8"/>
      <name val="Calibri"/>
      <family val="2"/>
      <charset val="238"/>
    </font>
    <font>
      <sz val="10"/>
      <color indexed="62"/>
      <name val="Arial"/>
      <family val="2"/>
      <charset val="238"/>
    </font>
  </fonts>
  <fills count="42">
    <fill>
      <patternFill patternType="none"/>
    </fill>
    <fill>
      <patternFill patternType="gray125"/>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5"/>
        <bgColor indexed="29"/>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7"/>
        <bgColor indexed="22"/>
      </patternFill>
    </fill>
    <fill>
      <patternFill patternType="solid">
        <fgColor indexed="9"/>
      </patternFill>
    </fill>
    <fill>
      <patternFill patternType="solid">
        <fgColor indexed="43"/>
        <bgColor indexed="26"/>
      </patternFill>
    </fill>
    <fill>
      <patternFill patternType="solid">
        <fgColor indexed="26"/>
        <bgColor indexed="9"/>
      </patternFill>
    </fill>
    <fill>
      <patternFill patternType="solid">
        <fgColor indexed="56"/>
      </patternFill>
    </fill>
    <fill>
      <patternFill patternType="solid">
        <fgColor indexed="54"/>
      </patternFill>
    </fill>
    <fill>
      <patternFill patternType="solid">
        <fgColor theme="8" tint="0.79998168889431442"/>
        <bgColor indexed="64"/>
      </patternFill>
    </fill>
    <fill>
      <patternFill patternType="solid">
        <fgColor theme="0" tint="-0.249977111117893"/>
        <bgColor indexed="64"/>
      </patternFill>
    </fill>
    <fill>
      <patternFill patternType="solid">
        <fgColor rgb="FFFFFF00"/>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style="thin">
        <color indexed="62"/>
      </top>
      <bottom style="double">
        <color indexed="62"/>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style="medium">
        <color indexed="64"/>
      </top>
      <bottom style="medium">
        <color indexed="64"/>
      </bottom>
      <diagonal/>
    </border>
    <border>
      <left/>
      <right/>
      <top/>
      <bottom style="hair">
        <color indexed="64"/>
      </bottom>
      <diagonal/>
    </border>
  </borders>
  <cellStyleXfs count="2712">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8" fillId="1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6"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7"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7"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8"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16" borderId="0" applyNumberFormat="0" applyBorder="0" applyAlignment="0" applyProtection="0"/>
    <xf numFmtId="0" fontId="8" fillId="25" borderId="0" applyNumberFormat="0" applyBorder="0" applyAlignment="0" applyProtection="0"/>
    <xf numFmtId="0" fontId="8" fillId="17" borderId="0" applyNumberFormat="0" applyBorder="0" applyAlignment="0" applyProtection="0"/>
    <xf numFmtId="0" fontId="8" fillId="26" borderId="0" applyNumberFormat="0" applyBorder="0" applyAlignment="0" applyProtection="0"/>
    <xf numFmtId="0" fontId="8" fillId="15" borderId="0" applyNumberFormat="0" applyBorder="0" applyAlignment="0" applyProtection="0"/>
    <xf numFmtId="0" fontId="8" fillId="27" borderId="0" applyNumberFormat="0" applyBorder="0" applyAlignment="0" applyProtection="0"/>
    <xf numFmtId="0" fontId="21" fillId="4" borderId="0" applyNumberFormat="0" applyBorder="0" applyAlignment="0" applyProtection="0"/>
    <xf numFmtId="0" fontId="21" fillId="28" borderId="0" applyNumberFormat="0" applyBorder="0" applyAlignment="0" applyProtection="0"/>
    <xf numFmtId="0" fontId="20" fillId="29" borderId="1" applyNumberFormat="0" applyAlignment="0" applyProtection="0"/>
    <xf numFmtId="0" fontId="20" fillId="30" borderId="1" applyNumberFormat="0" applyAlignment="0" applyProtection="0"/>
    <xf numFmtId="0" fontId="19" fillId="31" borderId="2" applyNumberFormat="0" applyAlignment="0" applyProtection="0"/>
    <xf numFmtId="0" fontId="19" fillId="32" borderId="2" applyNumberFormat="0" applyAlignment="0" applyProtection="0"/>
    <xf numFmtId="3" fontId="29" fillId="0" borderId="0" applyFont="0" applyFill="0" applyBorder="0" applyAlignment="0" applyProtection="0"/>
    <xf numFmtId="176" fontId="29" fillId="0" borderId="0" applyFont="0" applyFill="0" applyBorder="0" applyAlignment="0" applyProtection="0"/>
    <xf numFmtId="177" fontId="30" fillId="0" borderId="0">
      <protection locked="0"/>
    </xf>
    <xf numFmtId="164" fontId="4" fillId="0" borderId="0" applyFont="0" applyFill="0" applyBorder="0" applyAlignment="0" applyProtection="0"/>
    <xf numFmtId="166" fontId="4" fillId="0" borderId="0" applyFont="0" applyFill="0" applyBorder="0" applyAlignment="0" applyProtection="0"/>
    <xf numFmtId="0" fontId="9" fillId="6"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6"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178" fontId="1" fillId="0" borderId="0"/>
    <xf numFmtId="0" fontId="1" fillId="0" borderId="0"/>
    <xf numFmtId="167" fontId="31" fillId="0" borderId="0" applyFill="0" applyBorder="0" applyAlignment="0" applyProtection="0"/>
    <xf numFmtId="0" fontId="17" fillId="0" borderId="0" applyNumberFormat="0" applyFill="0" applyBorder="0" applyAlignment="0" applyProtection="0"/>
    <xf numFmtId="179" fontId="30" fillId="0" borderId="0">
      <protection locked="0"/>
    </xf>
    <xf numFmtId="4" fontId="2" fillId="0" borderId="0" applyNumberFormat="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180" fontId="32" fillId="0" borderId="0">
      <protection locked="0"/>
    </xf>
    <xf numFmtId="180" fontId="32" fillId="0" borderId="0">
      <protection locked="0"/>
    </xf>
    <xf numFmtId="0" fontId="22" fillId="9" borderId="1" applyNumberFormat="0" applyAlignment="0" applyProtection="0"/>
    <xf numFmtId="0" fontId="22" fillId="33" borderId="1" applyNumberFormat="0" applyAlignment="0" applyProtection="0"/>
    <xf numFmtId="0" fontId="10" fillId="29" borderId="6" applyNumberFormat="0" applyAlignment="0" applyProtection="0"/>
    <xf numFmtId="0" fontId="10" fillId="34" borderId="6" applyNumberFormat="0" applyAlignment="0" applyProtection="0"/>
    <xf numFmtId="0" fontId="10" fillId="34" borderId="6" applyNumberFormat="0" applyAlignment="0" applyProtection="0"/>
    <xf numFmtId="0" fontId="10" fillId="29"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0" fillId="34" borderId="6" applyNumberFormat="0" applyAlignment="0" applyProtection="0"/>
    <xf numFmtId="0" fontId="18" fillId="0" borderId="7" applyNumberFormat="0" applyFill="0" applyAlignment="0" applyProtection="0"/>
    <xf numFmtId="0" fontId="12" fillId="0" borderId="3"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12" fillId="0" borderId="3"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13" fillId="0" borderId="4"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13" fillId="0" borderId="4"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34" fillId="0" borderId="9" applyNumberFormat="0" applyFill="0" applyAlignment="0" applyProtection="0"/>
    <xf numFmtId="0" fontId="14" fillId="0" borderId="5"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14" fillId="0" borderId="5"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35" fillId="0" borderId="10" applyNumberFormat="0" applyFill="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1"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1"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47" fillId="0" borderId="0"/>
    <xf numFmtId="0" fontId="2" fillId="0" borderId="0"/>
    <xf numFmtId="0" fontId="4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3" fontId="6" fillId="0" borderId="0"/>
    <xf numFmtId="183"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12"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5"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8" fillId="0" borderId="0"/>
    <xf numFmtId="0" fontId="38" fillId="0" borderId="0"/>
    <xf numFmtId="172" fontId="42" fillId="0" borderId="0"/>
    <xf numFmtId="0" fontId="38" fillId="0" borderId="0"/>
    <xf numFmtId="0" fontId="38" fillId="0" borderId="0"/>
    <xf numFmtId="0" fontId="2" fillId="0" borderId="0" applyNumberFormat="0" applyFill="0" applyBorder="0" applyAlignment="0" applyProtection="0"/>
    <xf numFmtId="0" fontId="25" fillId="0" borderId="0"/>
    <xf numFmtId="0" fontId="46" fillId="0" borderId="0"/>
    <xf numFmtId="1" fontId="26" fillId="0" borderId="0" applyFill="0" applyBorder="0" applyAlignment="0" applyProtection="0"/>
    <xf numFmtId="0" fontId="2" fillId="0" borderId="0" applyNumberFormat="0" applyFill="0" applyBorder="0" applyAlignment="0" applyProtection="0"/>
    <xf numFmtId="1" fontId="26" fillId="0" borderId="0" applyFill="0" applyBorder="0" applyAlignment="0" applyProtection="0"/>
    <xf numFmtId="1" fontId="26" fillId="0" borderId="0" applyFill="0" applyBorder="0" applyAlignment="0" applyProtection="0"/>
    <xf numFmtId="0" fontId="25" fillId="0" borderId="0"/>
    <xf numFmtId="0" fontId="25" fillId="0" borderId="0"/>
    <xf numFmtId="0" fontId="25" fillId="0" borderId="0"/>
    <xf numFmtId="0" fontId="25" fillId="0" borderId="0"/>
    <xf numFmtId="0" fontId="25" fillId="0" borderId="0"/>
    <xf numFmtId="0" fontId="48" fillId="0" borderId="0"/>
    <xf numFmtId="0" fontId="25" fillId="0" borderId="0"/>
    <xf numFmtId="0" fontId="48" fillId="0" borderId="0"/>
    <xf numFmtId="0" fontId="25" fillId="0" borderId="0"/>
    <xf numFmtId="0" fontId="24" fillId="0" borderId="0"/>
    <xf numFmtId="0" fontId="24" fillId="0" borderId="0"/>
    <xf numFmtId="0" fontId="25" fillId="0" borderId="0"/>
    <xf numFmtId="181" fontId="38" fillId="0" borderId="0"/>
    <xf numFmtId="0" fontId="4" fillId="0" borderId="0"/>
    <xf numFmtId="0" fontId="38" fillId="0" borderId="0"/>
    <xf numFmtId="0" fontId="4" fillId="7" borderId="11" applyNumberFormat="0" applyFont="0" applyAlignment="0" applyProtection="0"/>
    <xf numFmtId="0" fontId="2" fillId="36" borderId="11" applyNumberFormat="0" applyAlignment="0" applyProtection="0"/>
    <xf numFmtId="9" fontId="6" fillId="0" borderId="0" applyFont="0" applyFill="0" applyBorder="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2" fillId="7" borderId="11" applyNumberFormat="0" applyFon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8" fillId="19"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19"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37"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2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16"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38"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18" fillId="0" borderId="7"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8" fillId="0" borderId="7"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6" fillId="0" borderId="12" applyNumberFormat="0" applyFill="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19" fillId="31" borderId="2" applyNumberFormat="0" applyAlignment="0" applyProtection="0"/>
    <xf numFmtId="0" fontId="20" fillId="29" borderId="1" applyNumberFormat="0" applyAlignment="0" applyProtection="0"/>
    <xf numFmtId="0" fontId="39" fillId="34" borderId="1" applyNumberFormat="0" applyAlignment="0" applyProtection="0"/>
    <xf numFmtId="0" fontId="39" fillId="34" borderId="1" applyNumberFormat="0" applyAlignment="0" applyProtection="0"/>
    <xf numFmtId="0" fontId="20" fillId="29"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39" fillId="34" borderId="1" applyNumberFormat="0" applyAlignment="0" applyProtection="0"/>
    <xf numFmtId="0" fontId="21" fillId="4"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4"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7" fillId="0" borderId="0"/>
    <xf numFmtId="0" fontId="27" fillId="0" borderId="0"/>
    <xf numFmtId="0" fontId="24" fillId="0" borderId="0"/>
    <xf numFmtId="0" fontId="7" fillId="0" borderId="0"/>
    <xf numFmtId="0" fontId="40" fillId="0" borderId="0"/>
    <xf numFmtId="0" fontId="23" fillId="0" borderId="13" applyNumberFormat="0" applyFill="0" applyAlignment="0" applyProtection="0"/>
    <xf numFmtId="165" fontId="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6" fillId="0" borderId="0" applyFont="0" applyFill="0" applyBorder="0" applyAlignment="0" applyProtection="0"/>
    <xf numFmtId="44" fontId="4"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1" fontId="2"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43" fontId="6" fillId="0" borderId="0" applyFont="0" applyFill="0" applyBorder="0" applyAlignment="0" applyProtection="0"/>
    <xf numFmtId="174" fontId="6" fillId="0" borderId="0" applyFont="0" applyFill="0" applyBorder="0" applyAlignment="0" applyProtection="0"/>
    <xf numFmtId="174" fontId="6" fillId="0" borderId="0" applyFont="0" applyFill="0" applyBorder="0" applyAlignment="0" applyProtection="0"/>
    <xf numFmtId="43" fontId="2" fillId="0" borderId="0" applyFont="0" applyFill="0" applyBorder="0" applyAlignment="0" applyProtection="0"/>
    <xf numFmtId="166" fontId="25" fillId="0" borderId="0" applyFont="0" applyFill="0" applyBorder="0" applyAlignment="0" applyProtection="0"/>
    <xf numFmtId="166" fontId="25" fillId="0" borderId="0" applyFont="0" applyFill="0" applyBorder="0" applyAlignment="0" applyProtection="0"/>
    <xf numFmtId="166" fontId="25" fillId="0" borderId="0" applyFont="0" applyFill="0" applyBorder="0" applyAlignment="0" applyProtection="0"/>
    <xf numFmtId="166" fontId="6" fillId="0" borderId="0" applyFont="0" applyFill="0" applyBorder="0" applyAlignment="0" applyProtection="0"/>
    <xf numFmtId="43" fontId="2" fillId="0" borderId="0" applyFont="0" applyFill="0" applyBorder="0" applyAlignment="0" applyProtection="0"/>
    <xf numFmtId="182" fontId="25" fillId="0" borderId="0" applyFont="0" applyFill="0" applyBorder="0" applyAlignment="0" applyProtection="0"/>
    <xf numFmtId="174" fontId="25" fillId="0" borderId="0" applyFont="0" applyFill="0" applyBorder="0" applyAlignment="0" applyProtection="0"/>
    <xf numFmtId="175" fontId="28" fillId="0" borderId="0" applyFont="0" applyFill="0" applyBorder="0" applyAlignment="0" applyProtection="0"/>
    <xf numFmtId="174" fontId="2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175" fontId="28" fillId="0" borderId="0" applyFont="0" applyFill="0" applyBorder="0" applyAlignment="0" applyProtection="0"/>
    <xf numFmtId="0" fontId="22" fillId="9" borderId="1" applyNumberFormat="0" applyAlignment="0" applyProtection="0"/>
    <xf numFmtId="0" fontId="22" fillId="12" borderId="1" applyNumberFormat="0" applyAlignment="0" applyProtection="0"/>
    <xf numFmtId="0" fontId="22" fillId="12" borderId="1" applyNumberFormat="0" applyAlignment="0" applyProtection="0"/>
    <xf numFmtId="0" fontId="22" fillId="9"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2" fillId="12" borderId="1" applyNumberFormat="0" applyAlignment="0" applyProtection="0"/>
    <xf numFmtId="0" fontId="23"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168" fontId="4" fillId="0" borderId="0" applyFont="0" applyFill="0" applyBorder="0" applyAlignment="0" applyProtection="0"/>
    <xf numFmtId="169" fontId="4" fillId="0" borderId="0" applyFont="0" applyFill="0" applyBorder="0" applyAlignment="0" applyProtection="0"/>
    <xf numFmtId="49" fontId="51" fillId="0" borderId="0" applyNumberFormat="0" applyAlignment="0">
      <alignment vertical="top"/>
    </xf>
    <xf numFmtId="170" fontId="50" fillId="0" borderId="0">
      <alignment horizontal="right" vertical="top" readingOrder="1"/>
    </xf>
    <xf numFmtId="49" fontId="50" fillId="0" borderId="0">
      <alignment horizontal="left" vertical="top" wrapText="1" readingOrder="1"/>
    </xf>
    <xf numFmtId="0" fontId="46" fillId="0" borderId="0"/>
    <xf numFmtId="49" fontId="50" fillId="0" borderId="0">
      <alignment horizontal="center"/>
    </xf>
    <xf numFmtId="4" fontId="49" fillId="39" borderId="15">
      <alignment horizontal="right" readingOrder="1"/>
      <protection locked="0"/>
    </xf>
    <xf numFmtId="171" fontId="50" fillId="0" borderId="0">
      <alignment horizontal="right" readingOrder="1"/>
    </xf>
    <xf numFmtId="49" fontId="50" fillId="0" borderId="0">
      <alignment vertical="top"/>
    </xf>
    <xf numFmtId="0" fontId="2" fillId="0" borderId="0"/>
    <xf numFmtId="0" fontId="2" fillId="0" borderId="0"/>
    <xf numFmtId="0" fontId="2" fillId="0" borderId="0"/>
    <xf numFmtId="0" fontId="43" fillId="0" borderId="0"/>
    <xf numFmtId="0" fontId="2" fillId="0" borderId="0"/>
    <xf numFmtId="0" fontId="2" fillId="0" borderId="0"/>
    <xf numFmtId="0" fontId="6" fillId="0" borderId="0"/>
    <xf numFmtId="0" fontId="66" fillId="0" borderId="0"/>
  </cellStyleXfs>
  <cellXfs count="318">
    <xf numFmtId="0" fontId="0" fillId="0" borderId="0" xfId="0"/>
    <xf numFmtId="0" fontId="4" fillId="0" borderId="0" xfId="0" applyFont="1" applyFill="1" applyBorder="1"/>
    <xf numFmtId="0" fontId="3" fillId="0" borderId="0" xfId="967" applyFont="1" applyFill="1" applyBorder="1" applyAlignment="1" applyProtection="1">
      <alignment horizontal="center"/>
    </xf>
    <xf numFmtId="0" fontId="4" fillId="0" borderId="0" xfId="0" applyFont="1" applyFill="1" applyBorder="1" applyAlignment="1">
      <alignment horizontal="center"/>
    </xf>
    <xf numFmtId="0" fontId="4" fillId="0" borderId="0" xfId="0" applyFont="1" applyFill="1"/>
    <xf numFmtId="0" fontId="2" fillId="0" borderId="0" xfId="967" applyFont="1" applyFill="1" applyAlignment="1" applyProtection="1">
      <alignment horizontal="right"/>
    </xf>
    <xf numFmtId="171" fontId="3" fillId="0" borderId="0" xfId="967" applyNumberFormat="1" applyFont="1" applyFill="1" applyBorder="1" applyAlignment="1" applyProtection="1">
      <alignment horizontal="right"/>
    </xf>
    <xf numFmtId="0" fontId="4" fillId="0" borderId="0" xfId="0" applyFont="1" applyFill="1" applyAlignment="1">
      <alignment horizontal="center"/>
    </xf>
    <xf numFmtId="170" fontId="2" fillId="0" borderId="0" xfId="967" applyNumberFormat="1" applyFont="1" applyAlignment="1">
      <alignment vertical="top"/>
    </xf>
    <xf numFmtId="0" fontId="3" fillId="0" borderId="0" xfId="993" applyFont="1" applyFill="1" applyBorder="1" applyAlignment="1" applyProtection="1">
      <alignment horizontal="right" vertical="top"/>
    </xf>
    <xf numFmtId="0" fontId="3" fillId="0" borderId="0" xfId="993" applyFont="1" applyFill="1" applyBorder="1" applyAlignment="1" applyProtection="1">
      <alignment horizontal="center"/>
    </xf>
    <xf numFmtId="171" fontId="3" fillId="0" borderId="0" xfId="993" applyNumberFormat="1" applyFont="1" applyFill="1" applyBorder="1" applyAlignment="1" applyProtection="1">
      <alignment horizontal="right"/>
    </xf>
    <xf numFmtId="4" fontId="2" fillId="0" borderId="0" xfId="993" applyNumberFormat="1" applyFont="1" applyFill="1" applyBorder="1" applyProtection="1"/>
    <xf numFmtId="4" fontId="2" fillId="0" borderId="0" xfId="993" applyNumberFormat="1" applyFont="1" applyFill="1" applyProtection="1"/>
    <xf numFmtId="0" fontId="2" fillId="0" borderId="0" xfId="993" applyFont="1" applyFill="1" applyProtection="1"/>
    <xf numFmtId="4" fontId="4" fillId="0" borderId="0" xfId="2699" applyNumberFormat="1" applyFont="1" applyFill="1"/>
    <xf numFmtId="0" fontId="4" fillId="0" borderId="0" xfId="2699" applyFont="1" applyFill="1"/>
    <xf numFmtId="0" fontId="4" fillId="0" borderId="0" xfId="2699" applyFont="1" applyFill="1" applyAlignment="1"/>
    <xf numFmtId="0" fontId="4" fillId="0" borderId="0" xfId="2699" applyFont="1" applyFill="1" applyAlignment="1">
      <alignment horizontal="center"/>
    </xf>
    <xf numFmtId="0" fontId="4" fillId="0" borderId="0" xfId="2699" applyFont="1" applyFill="1" applyAlignment="1">
      <alignment horizontal="right"/>
    </xf>
    <xf numFmtId="0" fontId="4" fillId="0" borderId="0" xfId="0" applyFont="1" applyAlignment="1">
      <alignment horizontal="center" wrapText="1"/>
    </xf>
    <xf numFmtId="0" fontId="52" fillId="0" borderId="0" xfId="2706" applyFont="1" applyAlignment="1">
      <alignment horizontal="right" vertical="top"/>
    </xf>
    <xf numFmtId="0" fontId="53" fillId="0" borderId="0" xfId="0" applyFont="1" applyAlignment="1">
      <alignment horizontal="left" vertical="top" wrapText="1"/>
    </xf>
    <xf numFmtId="0" fontId="52" fillId="0" borderId="0" xfId="2706" applyFont="1" applyAlignment="1">
      <alignment vertical="top" wrapText="1"/>
    </xf>
    <xf numFmtId="171" fontId="52" fillId="0" borderId="0" xfId="2706" applyNumberFormat="1" applyFont="1"/>
    <xf numFmtId="0" fontId="52" fillId="0" borderId="0" xfId="2706" applyFont="1"/>
    <xf numFmtId="0" fontId="54" fillId="0" borderId="0" xfId="2706" applyFont="1" applyAlignment="1">
      <alignment horizontal="left" vertical="center"/>
    </xf>
    <xf numFmtId="0" fontId="54" fillId="0" borderId="0" xfId="2706" applyFont="1" applyAlignment="1">
      <alignment horizontal="left" vertical="center" wrapText="1"/>
    </xf>
    <xf numFmtId="171" fontId="54" fillId="0" borderId="0" xfId="2706" applyNumberFormat="1" applyFont="1" applyAlignment="1">
      <alignment horizontal="left" vertical="center"/>
    </xf>
    <xf numFmtId="0" fontId="52" fillId="0" borderId="0" xfId="2706" applyFont="1" applyAlignment="1">
      <alignment horizontal="left" vertical="center"/>
    </xf>
    <xf numFmtId="0" fontId="52" fillId="0" borderId="0" xfId="2706" applyFont="1" applyAlignment="1">
      <alignment horizontal="left" vertical="center" wrapText="1"/>
    </xf>
    <xf numFmtId="171" fontId="52" fillId="0" borderId="0" xfId="2706" applyNumberFormat="1" applyFont="1" applyAlignment="1">
      <alignment horizontal="left" vertical="center"/>
    </xf>
    <xf numFmtId="171" fontId="54" fillId="0" borderId="0" xfId="2706" applyNumberFormat="1" applyFont="1" applyAlignment="1">
      <alignment horizontal="right" vertical="center"/>
    </xf>
    <xf numFmtId="171" fontId="52" fillId="0" borderId="0" xfId="2706" applyNumberFormat="1" applyFont="1" applyAlignment="1">
      <alignment horizontal="right" vertical="center"/>
    </xf>
    <xf numFmtId="0" fontId="54" fillId="0" borderId="0" xfId="2706" applyFont="1" applyAlignment="1">
      <alignment horizontal="left" vertical="top"/>
    </xf>
    <xf numFmtId="0" fontId="54" fillId="0" borderId="0" xfId="2706" applyFont="1" applyAlignment="1">
      <alignment wrapText="1"/>
    </xf>
    <xf numFmtId="0" fontId="54" fillId="0" borderId="0" xfId="2706" applyFont="1" applyAlignment="1"/>
    <xf numFmtId="171" fontId="54" fillId="0" borderId="0" xfId="2706" applyNumberFormat="1" applyFont="1"/>
    <xf numFmtId="0" fontId="54" fillId="40" borderId="17" xfId="2706" applyFont="1" applyFill="1" applyBorder="1" applyAlignment="1">
      <alignment horizontal="left" vertical="center"/>
    </xf>
    <xf numFmtId="0" fontId="52" fillId="40" borderId="17" xfId="2706" applyFont="1" applyFill="1" applyBorder="1" applyAlignment="1">
      <alignment horizontal="left" vertical="center"/>
    </xf>
    <xf numFmtId="171" fontId="54" fillId="40" borderId="17" xfId="2706" applyNumberFormat="1" applyFont="1" applyFill="1" applyBorder="1" applyAlignment="1">
      <alignment horizontal="right" vertical="center"/>
    </xf>
    <xf numFmtId="0" fontId="52" fillId="0" borderId="16" xfId="2706" applyFont="1" applyBorder="1" applyAlignment="1">
      <alignment wrapText="1"/>
    </xf>
    <xf numFmtId="0" fontId="52" fillId="0" borderId="16" xfId="2706" applyFont="1" applyBorder="1" applyAlignment="1"/>
    <xf numFmtId="171" fontId="52" fillId="0" borderId="16" xfId="2706" applyNumberFormat="1" applyFont="1" applyBorder="1"/>
    <xf numFmtId="0" fontId="54" fillId="0" borderId="0" xfId="2706" applyFont="1" applyBorder="1" applyAlignment="1">
      <alignment vertical="center"/>
    </xf>
    <xf numFmtId="171" fontId="54" fillId="0" borderId="0" xfId="2706" applyNumberFormat="1" applyFont="1" applyBorder="1" applyAlignment="1">
      <alignment vertical="center"/>
    </xf>
    <xf numFmtId="0" fontId="52" fillId="40" borderId="17" xfId="2706" applyFont="1" applyFill="1" applyBorder="1" applyAlignment="1">
      <alignment horizontal="center" vertical="center"/>
    </xf>
    <xf numFmtId="4" fontId="54" fillId="40" borderId="17" xfId="2706" applyNumberFormat="1" applyFont="1" applyFill="1" applyBorder="1" applyAlignment="1">
      <alignment horizontal="left" vertical="center"/>
    </xf>
    <xf numFmtId="0" fontId="52" fillId="0" borderId="0" xfId="2706" applyFont="1" applyAlignment="1">
      <alignment horizontal="right" vertical="center"/>
    </xf>
    <xf numFmtId="0" fontId="55" fillId="0" borderId="0" xfId="0" applyFont="1" applyAlignment="1">
      <alignment horizontal="left" vertical="center" wrapText="1"/>
    </xf>
    <xf numFmtId="0" fontId="52" fillId="0" borderId="0" xfId="2706" applyFont="1" applyAlignment="1">
      <alignment vertical="center" wrapText="1"/>
    </xf>
    <xf numFmtId="171" fontId="52" fillId="0" borderId="0" xfId="2706" applyNumberFormat="1" applyFont="1" applyAlignment="1">
      <alignment vertical="center"/>
    </xf>
    <xf numFmtId="0" fontId="52" fillId="0" borderId="0" xfId="2706" applyFont="1" applyAlignment="1">
      <alignment vertical="center"/>
    </xf>
    <xf numFmtId="0" fontId="54" fillId="0" borderId="0" xfId="2706" applyFont="1" applyAlignment="1">
      <alignment vertical="top" wrapText="1"/>
    </xf>
    <xf numFmtId="0" fontId="53" fillId="0" borderId="0" xfId="0" applyFont="1" applyAlignment="1">
      <alignment vertical="top" wrapText="1"/>
    </xf>
    <xf numFmtId="0" fontId="52" fillId="0" borderId="0" xfId="2706" applyFont="1" applyAlignment="1">
      <alignment wrapText="1"/>
    </xf>
    <xf numFmtId="0" fontId="52" fillId="0" borderId="0" xfId="2706" applyFont="1" applyAlignment="1"/>
    <xf numFmtId="0" fontId="4" fillId="0" borderId="0" xfId="0" applyFont="1" applyFill="1" applyAlignment="1">
      <alignment horizontal="right" vertical="top"/>
    </xf>
    <xf numFmtId="49" fontId="56" fillId="0" borderId="0" xfId="2696" applyFont="1" applyAlignment="1">
      <alignment horizontal="left" vertical="top" wrapText="1" readingOrder="1"/>
    </xf>
    <xf numFmtId="0" fontId="3" fillId="0" borderId="0" xfId="967" applyFont="1" applyFill="1" applyAlignment="1" applyProtection="1">
      <alignment horizontal="left" vertical="top" wrapText="1"/>
    </xf>
    <xf numFmtId="0" fontId="48" fillId="0" borderId="0" xfId="0" applyFont="1" applyAlignment="1">
      <alignment horizontal="left" vertical="top" wrapText="1"/>
    </xf>
    <xf numFmtId="0" fontId="4" fillId="0" borderId="0" xfId="0" applyFont="1" applyAlignment="1">
      <alignment horizontal="justify"/>
    </xf>
    <xf numFmtId="0" fontId="4" fillId="0" borderId="0" xfId="0" applyFont="1" applyAlignment="1">
      <alignment horizontal="justify" vertical="top"/>
    </xf>
    <xf numFmtId="0" fontId="4" fillId="0" borderId="0" xfId="0" applyFont="1" applyAlignment="1">
      <alignment horizontal="left" vertical="center" indent="1"/>
    </xf>
    <xf numFmtId="0" fontId="4" fillId="0" borderId="0" xfId="0" applyFont="1" applyAlignment="1">
      <alignment horizontal="justify" vertical="center"/>
    </xf>
    <xf numFmtId="0" fontId="4" fillId="0" borderId="0" xfId="0" applyFont="1" applyFill="1" applyAlignment="1">
      <alignment vertical="top" wrapText="1"/>
    </xf>
    <xf numFmtId="170" fontId="56" fillId="0" borderId="0" xfId="2696" applyNumberFormat="1" applyFont="1" applyAlignment="1">
      <alignment horizontal="right" vertical="top" readingOrder="1"/>
    </xf>
    <xf numFmtId="49" fontId="56" fillId="0" borderId="0" xfId="2696" applyFont="1" applyAlignment="1">
      <alignment horizontal="center"/>
    </xf>
    <xf numFmtId="49" fontId="56" fillId="0" borderId="0" xfId="2696" applyFont="1" applyAlignment="1">
      <alignment horizontal="right" vertical="top"/>
    </xf>
    <xf numFmtId="171" fontId="56" fillId="0" borderId="0" xfId="2696" applyNumberFormat="1" applyFont="1" applyAlignment="1">
      <alignment horizontal="right"/>
    </xf>
    <xf numFmtId="49" fontId="56" fillId="0" borderId="0" xfId="2696" applyFont="1">
      <alignment vertical="top"/>
    </xf>
    <xf numFmtId="4" fontId="56" fillId="0" borderId="0" xfId="2696" applyNumberFormat="1" applyFont="1" applyAlignment="1">
      <alignment horizontal="right"/>
    </xf>
    <xf numFmtId="0" fontId="4" fillId="0" borderId="0" xfId="0" applyFont="1" applyFill="1" applyAlignment="1"/>
    <xf numFmtId="0" fontId="48" fillId="0" borderId="0" xfId="0" applyFont="1" applyAlignment="1">
      <alignment horizontal="center"/>
    </xf>
    <xf numFmtId="0" fontId="4" fillId="0" borderId="0" xfId="0" applyFont="1" applyFill="1" applyAlignment="1">
      <alignment horizontal="right"/>
    </xf>
    <xf numFmtId="0" fontId="48" fillId="0" borderId="0" xfId="0" applyFont="1"/>
    <xf numFmtId="171" fontId="2" fillId="39" borderId="15" xfId="2701" applyNumberFormat="1" applyFont="1" applyAlignment="1">
      <alignment horizontal="right"/>
      <protection locked="0"/>
    </xf>
    <xf numFmtId="171" fontId="2" fillId="0" borderId="0" xfId="967" applyNumberFormat="1" applyFont="1" applyBorder="1" applyProtection="1"/>
    <xf numFmtId="0" fontId="4" fillId="0" borderId="0" xfId="0" applyFont="1"/>
    <xf numFmtId="171" fontId="2" fillId="0" borderId="0" xfId="967" applyNumberFormat="1" applyFont="1" applyBorder="1" applyAlignment="1" applyProtection="1">
      <alignment horizontal="right"/>
    </xf>
    <xf numFmtId="49" fontId="3" fillId="0" borderId="0" xfId="993" applyNumberFormat="1" applyFont="1" applyFill="1" applyBorder="1" applyAlignment="1" applyProtection="1">
      <alignment horizontal="left" vertical="top" wrapText="1"/>
    </xf>
    <xf numFmtId="4" fontId="4" fillId="0" borderId="0" xfId="0" applyNumberFormat="1" applyFont="1" applyFill="1"/>
    <xf numFmtId="0" fontId="4" fillId="0" borderId="0" xfId="0" applyFont="1" applyAlignment="1">
      <alignment vertical="top"/>
    </xf>
    <xf numFmtId="0" fontId="4" fillId="0" borderId="0" xfId="0" applyFont="1" applyAlignment="1">
      <alignment horizontal="right"/>
    </xf>
    <xf numFmtId="0" fontId="4" fillId="0" borderId="0" xfId="0" applyFont="1" applyFill="1" applyAlignment="1">
      <alignment vertical="top"/>
    </xf>
    <xf numFmtId="0" fontId="48" fillId="0" borderId="0" xfId="0" applyFont="1" applyAlignment="1">
      <alignment wrapText="1"/>
    </xf>
    <xf numFmtId="0" fontId="4" fillId="0" borderId="0" xfId="0" applyFont="1" applyAlignment="1">
      <alignment horizontal="center"/>
    </xf>
    <xf numFmtId="0" fontId="4" fillId="0" borderId="0" xfId="0" applyFont="1" applyFill="1" applyAlignment="1" applyProtection="1">
      <alignment horizontal="right"/>
      <protection locked="0"/>
    </xf>
    <xf numFmtId="0" fontId="2" fillId="0" borderId="0" xfId="597" applyFont="1" applyFill="1" applyAlignment="1">
      <alignment vertical="top"/>
    </xf>
    <xf numFmtId="170" fontId="2" fillId="0" borderId="0" xfId="1073" applyNumberFormat="1" applyFont="1" applyAlignment="1" applyProtection="1">
      <alignment horizontal="right" vertical="top"/>
    </xf>
    <xf numFmtId="0" fontId="4" fillId="0" borderId="0" xfId="833" applyFont="1" applyFill="1" applyAlignment="1" applyProtection="1">
      <alignment horizontal="right"/>
      <protection locked="0"/>
    </xf>
    <xf numFmtId="4" fontId="4" fillId="0" borderId="0" xfId="833" applyNumberFormat="1" applyFont="1" applyFill="1" applyAlignment="1" applyProtection="1">
      <alignment horizontal="right"/>
    </xf>
    <xf numFmtId="0" fontId="4" fillId="0" borderId="0" xfId="833" applyFont="1" applyFill="1" applyProtection="1"/>
    <xf numFmtId="0" fontId="4" fillId="0" borderId="0" xfId="833" applyFont="1" applyFill="1" applyAlignment="1" applyProtection="1">
      <alignment horizontal="right"/>
    </xf>
    <xf numFmtId="0" fontId="4" fillId="0" borderId="0" xfId="597" applyFont="1" applyFill="1"/>
    <xf numFmtId="49" fontId="4" fillId="0" borderId="0" xfId="2699" applyNumberFormat="1" applyFont="1" applyFill="1" applyAlignment="1">
      <alignment horizontal="left" vertical="top" wrapText="1"/>
    </xf>
    <xf numFmtId="0" fontId="3" fillId="0" borderId="0" xfId="967" applyFont="1" applyFill="1" applyAlignment="1" applyProtection="1">
      <alignment horizontal="right" vertical="top"/>
    </xf>
    <xf numFmtId="171" fontId="2" fillId="39" borderId="15" xfId="2701" applyNumberFormat="1" applyFont="1">
      <alignment horizontal="right" readingOrder="1"/>
      <protection locked="0"/>
    </xf>
    <xf numFmtId="0" fontId="2" fillId="0" borderId="0" xfId="1654" applyFont="1" applyAlignment="1">
      <alignment horizontal="center"/>
    </xf>
    <xf numFmtId="49" fontId="4" fillId="0" borderId="0" xfId="0" applyNumberFormat="1" applyFont="1" applyAlignment="1">
      <alignment vertical="top" wrapText="1" readingOrder="1"/>
    </xf>
    <xf numFmtId="0" fontId="4" fillId="0" borderId="0" xfId="597" applyFont="1" applyFill="1" applyAlignment="1">
      <alignment horizontal="right"/>
    </xf>
    <xf numFmtId="0" fontId="4" fillId="0" borderId="0" xfId="597" applyFont="1" applyFill="1" applyAlignment="1">
      <alignment horizontal="center"/>
    </xf>
    <xf numFmtId="0" fontId="4" fillId="0" borderId="0" xfId="597" applyFont="1" applyFill="1" applyAlignment="1"/>
    <xf numFmtId="0" fontId="48" fillId="0" borderId="0" xfId="597" applyFont="1" applyAlignment="1">
      <alignment horizontal="center"/>
    </xf>
    <xf numFmtId="0" fontId="48" fillId="0" borderId="0" xfId="833" applyFont="1" applyAlignment="1" applyProtection="1">
      <alignment horizontal="center" wrapText="1"/>
    </xf>
    <xf numFmtId="0" fontId="48" fillId="0" borderId="0" xfId="0" applyNumberFormat="1" applyFont="1" applyFill="1" applyBorder="1" applyAlignment="1" applyProtection="1">
      <alignment vertical="center" wrapText="1"/>
    </xf>
    <xf numFmtId="0" fontId="48" fillId="0" borderId="0" xfId="0" applyFont="1" applyAlignment="1" applyProtection="1">
      <alignment horizontal="center"/>
    </xf>
    <xf numFmtId="171" fontId="2" fillId="0" borderId="0" xfId="986" applyNumberFormat="1" applyFont="1" applyBorder="1" applyAlignment="1" applyProtection="1"/>
    <xf numFmtId="0" fontId="48" fillId="0" borderId="0" xfId="2705" applyNumberFormat="1" applyFont="1" applyFill="1" applyBorder="1" applyAlignment="1" applyProtection="1">
      <alignment horizontal="left" vertical="center" wrapText="1"/>
    </xf>
    <xf numFmtId="0" fontId="4" fillId="0" borderId="0" xfId="0" applyFont="1" applyAlignment="1" applyProtection="1">
      <alignment horizontal="right"/>
      <protection locked="0"/>
    </xf>
    <xf numFmtId="171" fontId="2" fillId="0" borderId="0" xfId="993" applyNumberFormat="1" applyFont="1" applyBorder="1" applyAlignment="1" applyProtection="1">
      <alignment horizontal="right"/>
    </xf>
    <xf numFmtId="0" fontId="48" fillId="0" borderId="0" xfId="0" applyFont="1" applyAlignment="1">
      <alignment horizontal="center" wrapText="1"/>
    </xf>
    <xf numFmtId="170" fontId="2" fillId="0" borderId="0" xfId="967" applyNumberFormat="1" applyFont="1" applyAlignment="1">
      <alignment vertical="top" wrapText="1"/>
    </xf>
    <xf numFmtId="0" fontId="48" fillId="0" borderId="0" xfId="0" applyNumberFormat="1" applyFont="1" applyAlignment="1">
      <alignment horizontal="center" wrapText="1"/>
    </xf>
    <xf numFmtId="0" fontId="4" fillId="0" borderId="0" xfId="0" applyFont="1" applyFill="1" applyProtection="1">
      <protection locked="0"/>
    </xf>
    <xf numFmtId="4" fontId="4" fillId="0" borderId="0" xfId="833" applyNumberFormat="1" applyFont="1" applyFill="1" applyProtection="1"/>
    <xf numFmtId="0" fontId="4" fillId="0" borderId="0" xfId="0" applyFont="1" applyFill="1" applyAlignment="1" applyProtection="1">
      <protection locked="0"/>
    </xf>
    <xf numFmtId="0" fontId="4" fillId="0" borderId="0" xfId="833" applyFont="1" applyFill="1" applyProtection="1">
      <protection locked="0"/>
    </xf>
    <xf numFmtId="170" fontId="2" fillId="0" borderId="0" xfId="967" applyNumberFormat="1" applyFont="1" applyAlignment="1">
      <alignment horizontal="right" vertical="top"/>
    </xf>
    <xf numFmtId="0" fontId="54" fillId="0" borderId="0" xfId="2706" applyNumberFormat="1" applyFont="1" applyAlignment="1">
      <alignment horizontal="center" vertical="center"/>
    </xf>
    <xf numFmtId="49" fontId="54" fillId="0" borderId="0" xfId="2706" applyNumberFormat="1" applyFont="1" applyBorder="1" applyAlignment="1">
      <alignment vertical="center" wrapText="1"/>
    </xf>
    <xf numFmtId="184" fontId="2" fillId="0" borderId="0" xfId="1654" applyNumberFormat="1" applyFont="1" applyAlignment="1" applyProtection="1">
      <alignment horizontal="right"/>
      <protection locked="0"/>
    </xf>
    <xf numFmtId="4" fontId="4" fillId="0" borderId="0" xfId="1654" applyNumberFormat="1" applyFont="1" applyFill="1"/>
    <xf numFmtId="0" fontId="4" fillId="0" borderId="0" xfId="1654" applyFont="1" applyFill="1"/>
    <xf numFmtId="0" fontId="2" fillId="0" borderId="0" xfId="1654" applyFont="1" applyFill="1" applyBorder="1" applyAlignment="1">
      <alignment horizontal="right" vertical="top"/>
    </xf>
    <xf numFmtId="0" fontId="48" fillId="0" borderId="0" xfId="0" applyFont="1" applyAlignment="1">
      <alignment horizontal="left" vertical="center" wrapText="1"/>
    </xf>
    <xf numFmtId="0" fontId="48" fillId="0" borderId="0" xfId="0" applyFont="1" applyFill="1" applyAlignment="1">
      <alignment wrapText="1"/>
    </xf>
    <xf numFmtId="0" fontId="48" fillId="0" borderId="0" xfId="0" applyFont="1" applyFill="1" applyAlignment="1">
      <alignment vertical="center" wrapText="1"/>
    </xf>
    <xf numFmtId="0" fontId="4" fillId="0" borderId="0" xfId="0" applyFont="1" applyFill="1" applyAlignment="1">
      <alignment wrapText="1"/>
    </xf>
    <xf numFmtId="0" fontId="48" fillId="0" borderId="0" xfId="0" applyFont="1" applyAlignment="1">
      <alignment vertical="top" wrapText="1"/>
    </xf>
    <xf numFmtId="0" fontId="2" fillId="0" borderId="0" xfId="0" applyFont="1" applyAlignment="1">
      <alignment horizontal="justify" wrapText="1"/>
    </xf>
    <xf numFmtId="0" fontId="58" fillId="0" borderId="0" xfId="0" applyFont="1" applyAlignment="1">
      <alignment horizontal="center" vertical="center"/>
    </xf>
    <xf numFmtId="0" fontId="2" fillId="0" borderId="0" xfId="0" quotePrefix="1" applyFont="1" applyAlignment="1">
      <alignment horizontal="left" wrapText="1"/>
    </xf>
    <xf numFmtId="0" fontId="2" fillId="0" borderId="0" xfId="0" quotePrefix="1" applyFont="1" applyAlignment="1">
      <alignment horizontal="justify" wrapText="1"/>
    </xf>
    <xf numFmtId="0" fontId="60" fillId="0" borderId="0" xfId="0" applyFont="1" applyAlignment="1">
      <alignment horizontal="justify" wrapText="1"/>
    </xf>
    <xf numFmtId="49" fontId="2" fillId="0" borderId="0" xfId="0" applyNumberFormat="1" applyFont="1"/>
    <xf numFmtId="0" fontId="3" fillId="0" borderId="0" xfId="0" applyFont="1" applyAlignment="1">
      <alignment horizontal="center" vertical="top"/>
    </xf>
    <xf numFmtId="0" fontId="3" fillId="0" borderId="0" xfId="0" applyFont="1" applyAlignment="1">
      <alignment horizontal="center"/>
    </xf>
    <xf numFmtId="0" fontId="2" fillId="0" borderId="0" xfId="0" applyFont="1"/>
    <xf numFmtId="0" fontId="2" fillId="0" borderId="0" xfId="0" applyFont="1" applyAlignment="1">
      <alignment horizontal="center" vertical="top"/>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vertical="top"/>
    </xf>
    <xf numFmtId="49" fontId="48" fillId="0" borderId="0" xfId="0" applyNumberFormat="1" applyFont="1"/>
    <xf numFmtId="0" fontId="48" fillId="0" borderId="0" xfId="0" applyFont="1" applyFill="1" applyAlignment="1">
      <alignment horizontal="left" wrapText="1"/>
    </xf>
    <xf numFmtId="49" fontId="48" fillId="0" borderId="0" xfId="833" applyNumberFormat="1" applyFont="1" applyFill="1" applyAlignment="1" applyProtection="1">
      <alignment wrapText="1"/>
    </xf>
    <xf numFmtId="49" fontId="48" fillId="0" borderId="0" xfId="833" applyNumberFormat="1" applyFont="1" applyFill="1" applyAlignment="1" applyProtection="1">
      <alignment horizontal="left" wrapText="1"/>
    </xf>
    <xf numFmtId="0" fontId="57" fillId="0" borderId="0" xfId="0" applyFont="1" applyFill="1" applyAlignment="1">
      <alignment wrapText="1"/>
    </xf>
    <xf numFmtId="0" fontId="57" fillId="0" borderId="0" xfId="0" applyFont="1" applyAlignment="1">
      <alignment horizontal="center"/>
    </xf>
    <xf numFmtId="0" fontId="57" fillId="0" borderId="0" xfId="0" applyFont="1" applyFill="1" applyAlignment="1">
      <alignment vertical="top" wrapText="1"/>
    </xf>
    <xf numFmtId="0" fontId="57" fillId="0" borderId="0" xfId="0" applyFont="1" applyFill="1" applyAlignment="1">
      <alignment horizontal="left" wrapText="1"/>
    </xf>
    <xf numFmtId="0" fontId="2" fillId="0" borderId="0" xfId="0" applyFont="1" applyFill="1" applyAlignment="1">
      <alignment vertical="top" wrapText="1"/>
    </xf>
    <xf numFmtId="0" fontId="48" fillId="0" borderId="0" xfId="0" applyFont="1" applyFill="1" applyAlignment="1">
      <alignment horizontal="center"/>
    </xf>
    <xf numFmtId="0" fontId="57" fillId="0" borderId="0" xfId="0" applyFont="1" applyFill="1" applyAlignment="1">
      <alignment horizontal="center"/>
    </xf>
    <xf numFmtId="0" fontId="48" fillId="0" borderId="0" xfId="0" applyFont="1" applyFill="1" applyAlignment="1">
      <alignment vertical="top" wrapText="1"/>
    </xf>
    <xf numFmtId="0" fontId="48" fillId="0" borderId="0" xfId="0" quotePrefix="1" applyFont="1" applyFill="1" applyAlignment="1">
      <alignment vertical="top" wrapText="1"/>
    </xf>
    <xf numFmtId="0" fontId="57" fillId="0" borderId="0" xfId="0" applyFont="1" applyFill="1" applyAlignment="1">
      <alignment horizontal="left" vertical="center" wrapText="1"/>
    </xf>
    <xf numFmtId="0" fontId="61" fillId="0" borderId="0" xfId="0" applyFont="1" applyFill="1" applyAlignment="1">
      <alignment wrapText="1"/>
    </xf>
    <xf numFmtId="170" fontId="2" fillId="0" borderId="0" xfId="967" applyNumberFormat="1" applyFont="1" applyFill="1" applyAlignment="1">
      <alignment vertical="top"/>
    </xf>
    <xf numFmtId="0" fontId="2" fillId="0" borderId="0" xfId="0" applyFont="1" applyFill="1" applyAlignment="1">
      <alignment horizontal="left" wrapText="1"/>
    </xf>
    <xf numFmtId="0" fontId="48" fillId="0" borderId="0" xfId="0" applyNumberFormat="1" applyFont="1" applyFill="1" applyAlignment="1">
      <alignment vertical="top" wrapText="1"/>
    </xf>
    <xf numFmtId="0" fontId="57" fillId="0" borderId="0" xfId="0" applyFont="1" applyAlignment="1">
      <alignment horizontal="left" vertical="top" wrapText="1"/>
    </xf>
    <xf numFmtId="49" fontId="57" fillId="0" borderId="0" xfId="833" applyNumberFormat="1" applyFont="1" applyFill="1" applyAlignment="1" applyProtection="1">
      <alignment wrapText="1"/>
    </xf>
    <xf numFmtId="0" fontId="4" fillId="0" borderId="0" xfId="445" applyFont="1" applyFill="1" applyAlignment="1" applyProtection="1">
      <alignment horizontal="center" wrapText="1"/>
    </xf>
    <xf numFmtId="0" fontId="4" fillId="0" borderId="0" xfId="445" applyFont="1" applyAlignment="1" applyProtection="1">
      <alignment horizontal="center" wrapText="1"/>
    </xf>
    <xf numFmtId="0" fontId="2" fillId="0" borderId="0" xfId="0" applyFont="1" applyAlignment="1">
      <alignment horizontal="justify" vertical="center"/>
    </xf>
    <xf numFmtId="0" fontId="57" fillId="0" borderId="0" xfId="833" applyFont="1" applyFill="1" applyAlignment="1" applyProtection="1">
      <alignment horizontal="center"/>
    </xf>
    <xf numFmtId="0" fontId="57" fillId="0" borderId="0" xfId="833" applyFont="1" applyAlignment="1" applyProtection="1">
      <alignment horizontal="center"/>
    </xf>
    <xf numFmtId="0" fontId="48" fillId="0" borderId="0" xfId="597" applyFont="1" applyAlignment="1">
      <alignment wrapText="1"/>
    </xf>
    <xf numFmtId="0" fontId="57" fillId="0" borderId="0" xfId="0" applyFont="1" applyAlignment="1">
      <alignment vertical="top" wrapText="1"/>
    </xf>
    <xf numFmtId="0" fontId="57" fillId="0" borderId="0" xfId="0" applyFont="1" applyAlignment="1">
      <alignment wrapText="1"/>
    </xf>
    <xf numFmtId="0" fontId="48" fillId="0" borderId="0" xfId="0" applyFont="1" applyAlignment="1">
      <alignment wrapText="1" readingOrder="1"/>
    </xf>
    <xf numFmtId="0" fontId="48" fillId="0" borderId="0" xfId="0" applyFont="1" applyAlignment="1">
      <alignment vertical="center" wrapText="1" readingOrder="1"/>
    </xf>
    <xf numFmtId="0" fontId="48" fillId="0" borderId="0" xfId="0" applyFont="1" applyAlignment="1" applyProtection="1">
      <alignment horizontal="right" wrapText="1"/>
    </xf>
    <xf numFmtId="171" fontId="2" fillId="0" borderId="0" xfId="1109" applyNumberFormat="1" applyFont="1" applyBorder="1" applyAlignment="1" applyProtection="1"/>
    <xf numFmtId="0" fontId="57" fillId="0" borderId="0" xfId="0" applyFont="1" applyAlignment="1">
      <alignment vertical="center" wrapText="1" readingOrder="1"/>
    </xf>
    <xf numFmtId="170" fontId="2" fillId="0" borderId="0" xfId="967" applyNumberFormat="1" applyFont="1" applyFill="1" applyAlignment="1">
      <alignment horizontal="right" vertical="top"/>
    </xf>
    <xf numFmtId="0" fontId="48" fillId="0" borderId="0" xfId="0" applyFont="1" applyFill="1" applyAlignment="1">
      <alignment horizontal="left" vertical="top" wrapText="1"/>
    </xf>
    <xf numFmtId="0" fontId="48" fillId="0" borderId="0" xfId="0" applyFont="1" applyAlignment="1">
      <alignment vertical="top" wrapText="1" readingOrder="1"/>
    </xf>
    <xf numFmtId="3" fontId="48" fillId="0" borderId="0" xfId="0" applyNumberFormat="1" applyFont="1" applyAlignment="1">
      <alignment horizontal="center"/>
    </xf>
    <xf numFmtId="171" fontId="2" fillId="0" borderId="0" xfId="967" applyNumberFormat="1" applyFont="1" applyBorder="1" applyAlignment="1" applyProtection="1"/>
    <xf numFmtId="49" fontId="61" fillId="0" borderId="0" xfId="0" applyNumberFormat="1" applyFont="1" applyAlignment="1">
      <alignment horizontal="left" wrapText="1"/>
    </xf>
    <xf numFmtId="171" fontId="3" fillId="0" borderId="0" xfId="967" applyNumberFormat="1" applyFont="1" applyFill="1" applyBorder="1" applyAlignment="1" applyProtection="1">
      <protection locked="0"/>
    </xf>
    <xf numFmtId="49" fontId="48" fillId="0" borderId="0" xfId="0" applyNumberFormat="1" applyFont="1" applyAlignment="1">
      <alignment horizontal="left" vertical="center" wrapText="1"/>
    </xf>
    <xf numFmtId="0" fontId="63" fillId="0" borderId="0" xfId="0" applyFont="1" applyFill="1" applyAlignment="1">
      <alignment horizontal="right" vertical="top"/>
    </xf>
    <xf numFmtId="0" fontId="63" fillId="0" borderId="0" xfId="0" applyFont="1" applyFill="1" applyProtection="1">
      <protection locked="0"/>
    </xf>
    <xf numFmtId="0" fontId="63" fillId="0" borderId="0" xfId="0" applyFont="1" applyFill="1"/>
    <xf numFmtId="0" fontId="2" fillId="0" borderId="0" xfId="0" applyFont="1" applyAlignment="1">
      <alignment wrapText="1"/>
    </xf>
    <xf numFmtId="0" fontId="2" fillId="0" borderId="0" xfId="0" applyFont="1" applyAlignment="1">
      <alignment vertical="center" wrapText="1"/>
    </xf>
    <xf numFmtId="0" fontId="2" fillId="0" borderId="0" xfId="1951" applyFont="1" applyFill="1" applyAlignment="1">
      <alignment vertical="top" wrapText="1"/>
    </xf>
    <xf numFmtId="49" fontId="4" fillId="0" borderId="0" xfId="0" applyNumberFormat="1" applyFont="1" applyFill="1" applyAlignment="1">
      <alignment vertical="top" wrapText="1" readingOrder="1"/>
    </xf>
    <xf numFmtId="49" fontId="4" fillId="0" borderId="0" xfId="0" applyNumberFormat="1" applyFont="1" applyAlignment="1">
      <alignment horizontal="left" vertical="top" wrapText="1" readingOrder="1"/>
    </xf>
    <xf numFmtId="171" fontId="2" fillId="0" borderId="0" xfId="967" applyNumberFormat="1" applyFont="1" applyBorder="1" applyAlignment="1" applyProtection="1">
      <alignment wrapText="1"/>
    </xf>
    <xf numFmtId="49" fontId="4" fillId="0" borderId="0" xfId="0" quotePrefix="1" applyNumberFormat="1" applyFont="1" applyAlignment="1">
      <alignment vertical="top" wrapText="1" readingOrder="1"/>
    </xf>
    <xf numFmtId="49" fontId="3" fillId="0" borderId="0" xfId="993" applyNumberFormat="1" applyFont="1" applyFill="1" applyBorder="1" applyAlignment="1" applyProtection="1">
      <alignment vertical="top" wrapText="1"/>
    </xf>
    <xf numFmtId="170" fontId="2" fillId="0" borderId="0" xfId="986" applyNumberFormat="1" applyFont="1" applyFill="1" applyAlignment="1">
      <alignment vertical="top"/>
    </xf>
    <xf numFmtId="2" fontId="2" fillId="0" borderId="0" xfId="2707" applyNumberFormat="1" applyFont="1" applyBorder="1" applyAlignment="1" applyProtection="1">
      <alignment horizontal="center"/>
    </xf>
    <xf numFmtId="0" fontId="2" fillId="0" borderId="0" xfId="2707" applyNumberFormat="1" applyFont="1" applyFill="1" applyAlignment="1">
      <alignment horizontal="center"/>
    </xf>
    <xf numFmtId="0" fontId="48" fillId="0" borderId="0" xfId="2707" applyFont="1" applyAlignment="1">
      <alignment wrapText="1"/>
    </xf>
    <xf numFmtId="0" fontId="48" fillId="0" borderId="0" xfId="2707" applyFont="1" applyAlignment="1">
      <alignment horizontal="center"/>
    </xf>
    <xf numFmtId="0" fontId="4" fillId="0" borderId="0" xfId="2707" applyFont="1" applyFill="1" applyAlignment="1">
      <alignment horizontal="center"/>
    </xf>
    <xf numFmtId="0" fontId="4" fillId="0" borderId="0" xfId="2707" applyFont="1" applyFill="1"/>
    <xf numFmtId="49" fontId="3" fillId="0" borderId="0" xfId="2707" applyNumberFormat="1" applyFont="1" applyFill="1" applyBorder="1" applyAlignment="1">
      <alignment horizontal="left" vertical="top" wrapText="1"/>
    </xf>
    <xf numFmtId="49" fontId="4" fillId="0" borderId="0" xfId="2699" applyNumberFormat="1" applyFont="1" applyFill="1" applyAlignment="1">
      <alignment vertical="top" wrapText="1"/>
    </xf>
    <xf numFmtId="0" fontId="4" fillId="0" borderId="0" xfId="736" applyFont="1" applyFill="1"/>
    <xf numFmtId="2" fontId="48" fillId="0" borderId="0" xfId="2705" applyNumberFormat="1" applyFont="1" applyFill="1" applyAlignment="1">
      <alignment horizontal="left" vertical="top" wrapText="1"/>
    </xf>
    <xf numFmtId="0" fontId="48" fillId="0" borderId="0" xfId="2705" applyFont="1" applyAlignment="1">
      <alignment horizontal="center"/>
    </xf>
    <xf numFmtId="0" fontId="4" fillId="0" borderId="0" xfId="2705" applyFont="1" applyFill="1" applyAlignment="1">
      <alignment horizontal="right"/>
    </xf>
    <xf numFmtId="170" fontId="2" fillId="0" borderId="0" xfId="986" applyNumberFormat="1" applyFont="1" applyAlignment="1">
      <alignment vertical="top"/>
    </xf>
    <xf numFmtId="0" fontId="4" fillId="0" borderId="0" xfId="2705" applyFont="1" applyFill="1" applyAlignment="1"/>
    <xf numFmtId="2" fontId="57" fillId="0" borderId="0" xfId="0" applyNumberFormat="1" applyFont="1" applyAlignment="1">
      <alignment horizontal="left" vertical="top" wrapText="1"/>
    </xf>
    <xf numFmtId="0" fontId="2" fillId="0" borderId="0" xfId="0" applyFont="1" applyFill="1" applyAlignment="1"/>
    <xf numFmtId="0" fontId="48" fillId="0" borderId="0" xfId="0" applyFont="1" applyFill="1" applyAlignment="1">
      <alignment horizontal="center" wrapText="1"/>
    </xf>
    <xf numFmtId="0" fontId="2" fillId="0" borderId="0" xfId="0" applyFont="1" applyFill="1"/>
    <xf numFmtId="0" fontId="48" fillId="0" borderId="0" xfId="0" quotePrefix="1" applyFont="1" applyFill="1" applyAlignment="1">
      <alignment vertical="center" wrapText="1"/>
    </xf>
    <xf numFmtId="0" fontId="2" fillId="0" borderId="0" xfId="2699" applyFont="1" applyFill="1" applyAlignment="1"/>
    <xf numFmtId="0" fontId="2" fillId="0" borderId="0" xfId="0" applyFont="1" applyFill="1" applyAlignment="1">
      <alignment horizontal="center"/>
    </xf>
    <xf numFmtId="171" fontId="2" fillId="0" borderId="0" xfId="1109" applyNumberFormat="1" applyFont="1" applyFill="1" applyBorder="1" applyAlignment="1" applyProtection="1"/>
    <xf numFmtId="0" fontId="2" fillId="0" borderId="0" xfId="2699" applyFont="1" applyFill="1"/>
    <xf numFmtId="0" fontId="2" fillId="0" borderId="0" xfId="0" applyFont="1" applyFill="1" applyAlignment="1">
      <alignment vertical="top"/>
    </xf>
    <xf numFmtId="171" fontId="2" fillId="0" borderId="0" xfId="967" applyNumberFormat="1" applyFont="1" applyFill="1" applyBorder="1" applyProtection="1"/>
    <xf numFmtId="0" fontId="2" fillId="0" borderId="0" xfId="2705" applyFont="1" applyFill="1" applyAlignment="1"/>
    <xf numFmtId="2" fontId="2" fillId="0" borderId="0" xfId="2705" applyNumberFormat="1" applyFont="1" applyFill="1" applyAlignment="1">
      <alignment horizontal="left" vertical="top" wrapText="1"/>
    </xf>
    <xf numFmtId="0" fontId="2" fillId="0" borderId="0" xfId="2705" applyFont="1" applyFill="1" applyAlignment="1">
      <alignment horizontal="center"/>
    </xf>
    <xf numFmtId="0" fontId="2" fillId="0" borderId="0" xfId="2705" applyFont="1" applyFill="1" applyAlignment="1">
      <alignment horizontal="right"/>
    </xf>
    <xf numFmtId="4" fontId="2" fillId="0" borderId="0" xfId="0" applyNumberFormat="1" applyFont="1" applyFill="1"/>
    <xf numFmtId="2" fontId="2" fillId="0" borderId="0" xfId="0" applyNumberFormat="1" applyFont="1" applyFill="1" applyAlignment="1">
      <alignment horizontal="left" vertical="top" wrapText="1"/>
    </xf>
    <xf numFmtId="0" fontId="2" fillId="0" borderId="0" xfId="0" applyFont="1" applyFill="1" applyAlignment="1">
      <alignment horizontal="right"/>
    </xf>
    <xf numFmtId="171" fontId="2" fillId="0" borderId="0" xfId="986" applyNumberFormat="1" applyFont="1" applyFill="1" applyBorder="1" applyAlignment="1" applyProtection="1">
      <alignment horizontal="right"/>
    </xf>
    <xf numFmtId="0" fontId="57" fillId="0" borderId="0" xfId="0" applyFont="1" applyFill="1" applyAlignment="1">
      <alignment horizontal="left" vertical="top" wrapText="1"/>
    </xf>
    <xf numFmtId="0" fontId="48" fillId="0" borderId="0" xfId="0" applyFont="1" applyFill="1"/>
    <xf numFmtId="0" fontId="3" fillId="0" borderId="0" xfId="967" applyFont="1" applyFill="1" applyAlignment="1" applyProtection="1">
      <alignment horizontal="left" vertical="center" wrapText="1"/>
    </xf>
    <xf numFmtId="171" fontId="3" fillId="0" borderId="0" xfId="967" applyNumberFormat="1" applyFont="1" applyFill="1" applyBorder="1" applyAlignment="1" applyProtection="1">
      <alignment horizontal="center"/>
    </xf>
    <xf numFmtId="170" fontId="2" fillId="0" borderId="0" xfId="0" applyNumberFormat="1" applyFont="1" applyFill="1" applyBorder="1" applyAlignment="1">
      <alignment horizontal="right" vertical="top"/>
    </xf>
    <xf numFmtId="0" fontId="2" fillId="0" borderId="0" xfId="2708" applyFont="1" applyFill="1" applyBorder="1" applyAlignment="1">
      <alignment horizontal="left" vertical="center" wrapText="1"/>
    </xf>
    <xf numFmtId="0" fontId="2" fillId="0" borderId="0" xfId="2708" applyFont="1" applyFill="1" applyBorder="1" applyAlignment="1">
      <alignment horizontal="center"/>
    </xf>
    <xf numFmtId="1" fontId="2" fillId="0" borderId="0" xfId="2708" applyNumberFormat="1" applyFont="1" applyFill="1" applyBorder="1" applyAlignment="1">
      <alignment horizontal="center"/>
    </xf>
    <xf numFmtId="170" fontId="2" fillId="0" borderId="0" xfId="2708" applyNumberFormat="1" applyFont="1" applyFill="1" applyAlignment="1">
      <alignment vertical="top"/>
    </xf>
    <xf numFmtId="0" fontId="3" fillId="0" borderId="0" xfId="2708" applyFont="1" applyFill="1" applyBorder="1" applyAlignment="1">
      <alignment horizontal="left" vertical="center" wrapText="1"/>
    </xf>
    <xf numFmtId="0" fontId="4" fillId="0" borderId="0" xfId="0" applyFont="1" applyFill="1" applyAlignment="1">
      <alignment horizontal="center" wrapText="1"/>
    </xf>
    <xf numFmtId="0" fontId="2" fillId="0" borderId="0" xfId="2709" applyFont="1" applyFill="1" applyBorder="1" applyAlignment="1">
      <alignment horizontal="left" vertical="center" wrapText="1"/>
    </xf>
    <xf numFmtId="0" fontId="2" fillId="0" borderId="0" xfId="2708" applyFont="1" applyFill="1" applyBorder="1" applyAlignment="1">
      <alignment horizontal="right" vertical="center"/>
    </xf>
    <xf numFmtId="0" fontId="64" fillId="0" borderId="0" xfId="2708" applyFont="1" applyFill="1" applyBorder="1" applyAlignment="1">
      <alignment horizontal="left" vertical="center" wrapText="1"/>
    </xf>
    <xf numFmtId="171" fontId="2" fillId="0" borderId="0" xfId="967" applyNumberFormat="1" applyFont="1" applyFill="1" applyBorder="1" applyAlignment="1" applyProtection="1">
      <alignment horizontal="center"/>
    </xf>
    <xf numFmtId="0" fontId="4" fillId="41" borderId="0" xfId="0" applyFont="1" applyFill="1" applyAlignment="1">
      <alignment horizontal="center" wrapText="1"/>
    </xf>
    <xf numFmtId="0" fontId="4" fillId="0" borderId="0" xfId="0" applyFont="1" applyFill="1" applyAlignment="1">
      <alignment horizontal="left" vertical="center" wrapText="1"/>
    </xf>
    <xf numFmtId="0" fontId="2" fillId="0" borderId="0" xfId="0" applyFont="1" applyFill="1" applyBorder="1" applyAlignment="1">
      <alignment horizontal="right" vertical="top"/>
    </xf>
    <xf numFmtId="49" fontId="2" fillId="0" borderId="0" xfId="0" applyNumberFormat="1" applyFont="1" applyFill="1" applyBorder="1" applyAlignment="1">
      <alignment horizontal="left" vertical="center" wrapText="1"/>
    </xf>
    <xf numFmtId="0" fontId="2" fillId="0" borderId="0" xfId="0" applyFont="1" applyFill="1" applyBorder="1" applyAlignment="1">
      <alignment horizontal="center"/>
    </xf>
    <xf numFmtId="0" fontId="2" fillId="0" borderId="0" xfId="0" applyFont="1" applyFill="1" applyAlignment="1">
      <alignment horizontal="left" vertical="center" wrapText="1"/>
    </xf>
    <xf numFmtId="185" fontId="2" fillId="0" borderId="0" xfId="0" applyNumberFormat="1" applyFont="1" applyFill="1" applyAlignment="1" applyProtection="1">
      <alignment horizontal="center" wrapText="1"/>
    </xf>
    <xf numFmtId="170" fontId="2" fillId="0" borderId="0" xfId="2708" applyNumberFormat="1" applyFont="1" applyFill="1" applyBorder="1" applyAlignment="1">
      <alignment horizontal="right" vertical="top"/>
    </xf>
    <xf numFmtId="0" fontId="2" fillId="0" borderId="0" xfId="0" applyFont="1" applyFill="1" applyAlignment="1" applyProtection="1">
      <alignment horizontal="left" vertical="center" wrapText="1"/>
    </xf>
    <xf numFmtId="0" fontId="2" fillId="0" borderId="0" xfId="0" applyFont="1" applyFill="1" applyAlignment="1">
      <alignment horizontal="center" wrapText="1"/>
    </xf>
    <xf numFmtId="2" fontId="2" fillId="0" borderId="0" xfId="0" applyNumberFormat="1" applyFont="1" applyAlignment="1">
      <alignment horizontal="right" wrapText="1"/>
    </xf>
    <xf numFmtId="0" fontId="2" fillId="0" borderId="0" xfId="0" applyFont="1" applyFill="1" applyAlignment="1">
      <alignment horizontal="center" vertical="top" wrapText="1"/>
    </xf>
    <xf numFmtId="3" fontId="2" fillId="0" borderId="0" xfId="2708" applyNumberFormat="1" applyFont="1" applyFill="1" applyAlignment="1">
      <alignment horizontal="center"/>
    </xf>
    <xf numFmtId="0" fontId="2"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65" fillId="0" borderId="0" xfId="0" applyFont="1" applyFill="1" applyAlignment="1">
      <alignment horizontal="left" vertical="center" wrapText="1"/>
    </xf>
    <xf numFmtId="0" fontId="2" fillId="0" borderId="0" xfId="2708" applyFont="1" applyFill="1" applyAlignment="1">
      <alignment horizontal="left" vertical="center" wrapText="1"/>
    </xf>
    <xf numFmtId="0" fontId="2" fillId="0" borderId="0" xfId="0" applyFont="1" applyAlignment="1">
      <alignment horizontal="center" wrapText="1"/>
    </xf>
    <xf numFmtId="0" fontId="2" fillId="0" borderId="0" xfId="2708" applyFont="1" applyFill="1" applyAlignment="1">
      <alignment horizontal="right" vertical="top"/>
    </xf>
    <xf numFmtId="0" fontId="2" fillId="0" borderId="0" xfId="2708" applyFont="1" applyFill="1" applyAlignment="1">
      <alignment horizontal="left" vertical="top" wrapText="1"/>
    </xf>
    <xf numFmtId="0" fontId="2" fillId="0" borderId="0" xfId="2708" applyFont="1" applyFill="1" applyAlignment="1">
      <alignment horizontal="center"/>
    </xf>
    <xf numFmtId="1" fontId="2" fillId="0" borderId="0" xfId="2708" applyNumberFormat="1" applyFont="1" applyFill="1" applyAlignment="1">
      <alignment horizontal="center"/>
    </xf>
    <xf numFmtId="0" fontId="2" fillId="0" borderId="0" xfId="2708" applyFont="1" applyFill="1" applyBorder="1" applyAlignment="1">
      <alignment horizontal="right" vertical="top"/>
    </xf>
    <xf numFmtId="0" fontId="2" fillId="0" borderId="0" xfId="2708" quotePrefix="1" applyFont="1" applyFill="1" applyAlignment="1">
      <alignment horizontal="right" vertical="top"/>
    </xf>
    <xf numFmtId="1" fontId="2" fillId="0" borderId="0" xfId="2711" applyNumberFormat="1" applyFont="1" applyFill="1" applyBorder="1" applyAlignment="1" applyProtection="1">
      <alignment horizontal="left" vertical="top" wrapText="1"/>
    </xf>
    <xf numFmtId="186" fontId="2" fillId="0" borderId="0" xfId="2708" applyNumberFormat="1" applyFont="1" applyFill="1" applyAlignment="1">
      <alignment horizontal="center"/>
    </xf>
    <xf numFmtId="0" fontId="4" fillId="0" borderId="0" xfId="2039" applyFont="1" applyFill="1" applyAlignment="1">
      <alignment vertical="top" wrapText="1"/>
    </xf>
    <xf numFmtId="0" fontId="4" fillId="0" borderId="0" xfId="2039" applyFont="1" applyFill="1" applyAlignment="1">
      <alignment horizontal="center" wrapText="1"/>
    </xf>
    <xf numFmtId="1" fontId="4" fillId="0" borderId="0" xfId="2039" applyNumberFormat="1" applyFont="1" applyFill="1" applyAlignment="1">
      <alignment horizontal="center" wrapText="1"/>
    </xf>
    <xf numFmtId="171" fontId="2" fillId="0" borderId="0" xfId="967" applyNumberFormat="1" applyFont="1" applyFill="1" applyBorder="1" applyAlignment="1" applyProtection="1">
      <alignment horizontal="right"/>
    </xf>
    <xf numFmtId="4" fontId="2" fillId="0" borderId="0" xfId="0" applyNumberFormat="1" applyFont="1" applyFill="1" applyAlignment="1">
      <alignment horizontal="right" wrapText="1"/>
    </xf>
    <xf numFmtId="0" fontId="4" fillId="0" borderId="0" xfId="0" applyFont="1" applyFill="1" applyBorder="1" applyAlignment="1">
      <alignment horizontal="right"/>
    </xf>
    <xf numFmtId="183" fontId="2" fillId="0" borderId="0" xfId="967" applyNumberFormat="1" applyFont="1" applyFill="1" applyBorder="1" applyAlignment="1" applyProtection="1">
      <alignment horizontal="right"/>
    </xf>
    <xf numFmtId="4" fontId="2" fillId="0" borderId="0" xfId="2417" applyNumberFormat="1" applyFont="1" applyFill="1" applyBorder="1" applyAlignment="1">
      <alignment horizontal="right"/>
    </xf>
    <xf numFmtId="2" fontId="2" fillId="0" borderId="0" xfId="2417" applyNumberFormat="1" applyFont="1" applyFill="1" applyBorder="1" applyAlignment="1">
      <alignment horizontal="right"/>
    </xf>
    <xf numFmtId="0" fontId="4" fillId="0" borderId="0" xfId="0" applyFont="1" applyFill="1" applyBorder="1" applyAlignment="1">
      <alignment horizontal="right" wrapText="1"/>
    </xf>
    <xf numFmtId="185" fontId="2" fillId="0" borderId="0" xfId="0" applyNumberFormat="1" applyFont="1" applyFill="1" applyAlignment="1" applyProtection="1">
      <alignment horizontal="right" wrapText="1"/>
    </xf>
    <xf numFmtId="49" fontId="56" fillId="0" borderId="0" xfId="2696" applyFont="1" applyAlignment="1">
      <alignment horizontal="right"/>
    </xf>
    <xf numFmtId="0" fontId="2" fillId="0" borderId="0" xfId="967" applyFont="1" applyFill="1" applyAlignment="1">
      <alignment horizontal="left" vertical="top" wrapText="1"/>
    </xf>
    <xf numFmtId="0" fontId="2" fillId="0" borderId="0" xfId="967" applyFont="1" applyFill="1" applyAlignment="1">
      <alignment horizontal="center" wrapText="1"/>
    </xf>
    <xf numFmtId="4" fontId="2" fillId="0" borderId="0" xfId="2710" applyNumberFormat="1" applyFont="1" applyAlignment="1">
      <alignment horizontal="right"/>
    </xf>
    <xf numFmtId="0" fontId="2" fillId="0" borderId="0" xfId="967" applyFont="1" applyFill="1" applyAlignment="1">
      <alignment horizontal="center" vertical="top" wrapText="1"/>
    </xf>
    <xf numFmtId="0" fontId="2" fillId="0" borderId="0" xfId="967" quotePrefix="1" applyFont="1" applyFill="1" applyAlignment="1">
      <alignment horizontal="left" vertical="top" wrapText="1"/>
    </xf>
    <xf numFmtId="0" fontId="2" fillId="0" borderId="0" xfId="2710" applyFont="1"/>
    <xf numFmtId="0" fontId="58" fillId="0" borderId="0" xfId="0" applyFont="1" applyFill="1" applyAlignment="1">
      <alignment horizontal="center" wrapText="1"/>
    </xf>
    <xf numFmtId="172" fontId="2" fillId="0" borderId="0" xfId="2414" applyFont="1" applyFill="1" applyBorder="1" applyAlignment="1">
      <alignment horizontal="center"/>
    </xf>
    <xf numFmtId="0" fontId="3" fillId="0" borderId="0" xfId="967" applyFont="1" applyBorder="1" applyAlignment="1">
      <alignment horizontal="right" vertical="top"/>
    </xf>
    <xf numFmtId="0" fontId="3" fillId="0" borderId="0" xfId="967" applyFont="1" applyBorder="1" applyAlignment="1">
      <alignment horizontal="left" vertical="top" wrapText="1"/>
    </xf>
    <xf numFmtId="0" fontId="2" fillId="0" borderId="0" xfId="967" applyFont="1" applyBorder="1" applyAlignment="1" applyProtection="1">
      <alignment vertical="top"/>
    </xf>
    <xf numFmtId="0" fontId="2" fillId="0" borderId="0" xfId="967" applyFont="1" applyAlignment="1" applyProtection="1">
      <alignment vertical="top"/>
    </xf>
    <xf numFmtId="0" fontId="3" fillId="0" borderId="0" xfId="967" applyFont="1" applyBorder="1" applyAlignment="1" applyProtection="1">
      <alignment horizontal="right" vertical="top"/>
    </xf>
    <xf numFmtId="0" fontId="3" fillId="0" borderId="18" xfId="967" applyFont="1" applyBorder="1" applyAlignment="1" applyProtection="1">
      <alignment horizontal="left" vertical="top" wrapText="1"/>
    </xf>
    <xf numFmtId="0" fontId="2" fillId="0" borderId="18" xfId="967" applyFont="1" applyBorder="1" applyAlignment="1" applyProtection="1">
      <alignment horizontal="right" vertical="top"/>
    </xf>
    <xf numFmtId="0" fontId="67" fillId="0" borderId="0" xfId="0" applyFont="1" applyAlignment="1">
      <alignment horizontal="justify"/>
    </xf>
    <xf numFmtId="0" fontId="68" fillId="0" borderId="0" xfId="0" applyFont="1" applyAlignment="1"/>
    <xf numFmtId="0" fontId="68" fillId="0" borderId="0" xfId="0" applyFont="1" applyAlignment="1">
      <alignment horizontal="left" indent="1"/>
    </xf>
    <xf numFmtId="0" fontId="68" fillId="0" borderId="0" xfId="0" applyFont="1" applyAlignment="1">
      <alignment horizontal="right" vertical="top"/>
    </xf>
    <xf numFmtId="0" fontId="4" fillId="0" borderId="0" xfId="0" applyFont="1" applyAlignment="1">
      <alignment horizontal="left" vertical="top" wrapText="1"/>
    </xf>
    <xf numFmtId="0" fontId="2" fillId="0" borderId="0" xfId="2706" applyFont="1" applyAlignment="1">
      <alignment horizontal="right" vertical="top"/>
    </xf>
    <xf numFmtId="0" fontId="2" fillId="0" borderId="0" xfId="2706" applyFont="1" applyAlignment="1"/>
    <xf numFmtId="171" fontId="2" fillId="0" borderId="0" xfId="2706" applyNumberFormat="1" applyFont="1"/>
    <xf numFmtId="0" fontId="2" fillId="0" borderId="0" xfId="2706" applyFont="1"/>
    <xf numFmtId="0" fontId="2" fillId="0" borderId="0" xfId="0" applyFont="1" applyFill="1" applyBorder="1" applyAlignment="1">
      <alignment horizontal="justify" vertical="top" wrapText="1"/>
    </xf>
    <xf numFmtId="1" fontId="2" fillId="0" borderId="0" xfId="0" applyNumberFormat="1" applyFont="1" applyFill="1" applyBorder="1" applyAlignment="1">
      <alignment horizontal="center"/>
    </xf>
    <xf numFmtId="0" fontId="58" fillId="0" borderId="0" xfId="2710" applyFont="1" applyFill="1" applyAlignment="1"/>
    <xf numFmtId="0" fontId="69" fillId="0" borderId="0" xfId="2710" applyFont="1" applyFill="1" applyAlignment="1"/>
    <xf numFmtId="0" fontId="2" fillId="0" borderId="0" xfId="2710" applyFont="1" applyFill="1" applyAlignment="1"/>
    <xf numFmtId="4" fontId="2" fillId="0" borderId="0" xfId="2710" applyNumberFormat="1" applyFont="1" applyFill="1" applyAlignment="1">
      <alignment horizontal="center"/>
    </xf>
    <xf numFmtId="0" fontId="4" fillId="0" borderId="0" xfId="0" applyFont="1" applyFill="1" applyAlignment="1">
      <alignment horizontal="left" wrapText="1"/>
    </xf>
    <xf numFmtId="0" fontId="2" fillId="0" borderId="0" xfId="0" applyFont="1" applyFill="1" applyBorder="1" applyAlignment="1">
      <alignment horizontal="center" wrapText="1"/>
    </xf>
    <xf numFmtId="49" fontId="2" fillId="0" borderId="0" xfId="0" applyNumberFormat="1" applyFont="1" applyFill="1" applyBorder="1" applyAlignment="1">
      <alignment horizontal="right" vertical="center" wrapText="1"/>
    </xf>
    <xf numFmtId="0" fontId="2" fillId="0" borderId="0" xfId="2710" applyNumberFormat="1" applyFont="1" applyFill="1" applyAlignment="1">
      <alignment horizontal="center"/>
    </xf>
    <xf numFmtId="4" fontId="2" fillId="0" borderId="0" xfId="2710" applyNumberFormat="1" applyFont="1" applyFill="1" applyAlignment="1">
      <alignment horizontal="right"/>
    </xf>
    <xf numFmtId="49" fontId="2" fillId="0" borderId="0" xfId="1654" applyNumberFormat="1" applyFont="1" applyAlignment="1">
      <alignment horizontal="left" vertical="top" wrapText="1" readingOrder="1"/>
    </xf>
  </cellXfs>
  <cellStyles count="2712">
    <cellStyle name="20 % – Poudarek1 2" xfId="1"/>
    <cellStyle name="20 % – Poudarek1 2 2" xfId="2"/>
    <cellStyle name="20 % – Poudarek1 2 3" xfId="3"/>
    <cellStyle name="20 % – Poudarek1 2 4" xfId="4"/>
    <cellStyle name="20 % – Poudarek1 2 5" xfId="5"/>
    <cellStyle name="20 % – Poudarek1 3" xfId="6"/>
    <cellStyle name="20 % – Poudarek1 3 2" xfId="7"/>
    <cellStyle name="20 % – Poudarek1 3 3" xfId="8"/>
    <cellStyle name="20 % – Poudarek1 4" xfId="9"/>
    <cellStyle name="20 % – Poudarek1 4 2" xfId="10"/>
    <cellStyle name="20 % – Poudarek1 4 3" xfId="11"/>
    <cellStyle name="20 % – Poudarek1 5" xfId="12"/>
    <cellStyle name="20 % – Poudarek1 5 2" xfId="13"/>
    <cellStyle name="20 % – Poudarek1 5 3" xfId="14"/>
    <cellStyle name="20 % – Poudarek2 2" xfId="15"/>
    <cellStyle name="20 % – Poudarek2 2 2" xfId="16"/>
    <cellStyle name="20 % – Poudarek2 2 3" xfId="17"/>
    <cellStyle name="20 % – Poudarek2 2 4" xfId="18"/>
    <cellStyle name="20 % – Poudarek2 2 5" xfId="19"/>
    <cellStyle name="20 % – Poudarek2 3" xfId="20"/>
    <cellStyle name="20 % – Poudarek2 3 2" xfId="21"/>
    <cellStyle name="20 % – Poudarek2 3 3" xfId="22"/>
    <cellStyle name="20 % – Poudarek2 4" xfId="23"/>
    <cellStyle name="20 % – Poudarek2 4 2" xfId="24"/>
    <cellStyle name="20 % – Poudarek2 4 3" xfId="25"/>
    <cellStyle name="20 % – Poudarek2 5" xfId="26"/>
    <cellStyle name="20 % – Poudarek2 5 2" xfId="27"/>
    <cellStyle name="20 % – Poudarek2 5 3" xfId="28"/>
    <cellStyle name="20 % – Poudarek3 2" xfId="29"/>
    <cellStyle name="20 % – Poudarek3 2 2" xfId="30"/>
    <cellStyle name="20 % – Poudarek3 2 3" xfId="31"/>
    <cellStyle name="20 % – Poudarek3 2 4" xfId="32"/>
    <cellStyle name="20 % – Poudarek3 2 5" xfId="33"/>
    <cellStyle name="20 % – Poudarek3 3" xfId="34"/>
    <cellStyle name="20 % – Poudarek3 3 2" xfId="35"/>
    <cellStyle name="20 % – Poudarek3 3 3" xfId="36"/>
    <cellStyle name="20 % – Poudarek3 4" xfId="37"/>
    <cellStyle name="20 % – Poudarek3 4 2" xfId="38"/>
    <cellStyle name="20 % – Poudarek3 4 3" xfId="39"/>
    <cellStyle name="20 % – Poudarek3 5" xfId="40"/>
    <cellStyle name="20 % – Poudarek3 5 2" xfId="41"/>
    <cellStyle name="20 % – Poudarek3 5 3" xfId="42"/>
    <cellStyle name="20 % – Poudarek4 2" xfId="43"/>
    <cellStyle name="20 % – Poudarek4 2 2" xfId="44"/>
    <cellStyle name="20 % – Poudarek4 2 3" xfId="45"/>
    <cellStyle name="20 % – Poudarek4 2 4" xfId="46"/>
    <cellStyle name="20 % – Poudarek4 2 5" xfId="47"/>
    <cellStyle name="20 % – Poudarek4 3" xfId="48"/>
    <cellStyle name="20 % – Poudarek4 3 2" xfId="49"/>
    <cellStyle name="20 % – Poudarek4 3 3" xfId="50"/>
    <cellStyle name="20 % – Poudarek4 4" xfId="51"/>
    <cellStyle name="20 % – Poudarek4 4 2" xfId="52"/>
    <cellStyle name="20 % – Poudarek4 4 3" xfId="53"/>
    <cellStyle name="20 % – Poudarek4 5" xfId="54"/>
    <cellStyle name="20 % – Poudarek4 5 2" xfId="55"/>
    <cellStyle name="20 % – Poudarek4 5 3" xfId="56"/>
    <cellStyle name="20 % – Poudarek5 2" xfId="57"/>
    <cellStyle name="20 % – Poudarek5 2 2" xfId="58"/>
    <cellStyle name="20 % – Poudarek5 2 3" xfId="59"/>
    <cellStyle name="20 % – Poudarek5 3" xfId="60"/>
    <cellStyle name="20 % – Poudarek5 3 2" xfId="61"/>
    <cellStyle name="20 % – Poudarek5 3 3" xfId="62"/>
    <cellStyle name="20 % – Poudarek5 4" xfId="63"/>
    <cellStyle name="20 % – Poudarek5 4 2" xfId="64"/>
    <cellStyle name="20 % – Poudarek5 4 3" xfId="65"/>
    <cellStyle name="20 % – Poudarek5 5" xfId="66"/>
    <cellStyle name="20 % – Poudarek5 5 2" xfId="67"/>
    <cellStyle name="20 % – Poudarek5 5 3" xfId="68"/>
    <cellStyle name="20 % – Poudarek6 2" xfId="69"/>
    <cellStyle name="20 % – Poudarek6 2 2" xfId="70"/>
    <cellStyle name="20 % – Poudarek6 2 3" xfId="71"/>
    <cellStyle name="20 % – Poudarek6 2 4" xfId="72"/>
    <cellStyle name="20 % – Poudarek6 2 5" xfId="73"/>
    <cellStyle name="20 % – Poudarek6 3" xfId="74"/>
    <cellStyle name="20 % – Poudarek6 3 2" xfId="75"/>
    <cellStyle name="20 % – Poudarek6 3 3" xfId="76"/>
    <cellStyle name="20 % – Poudarek6 4" xfId="77"/>
    <cellStyle name="20 % – Poudarek6 4 2" xfId="78"/>
    <cellStyle name="20 % – Poudarek6 4 3" xfId="79"/>
    <cellStyle name="20 % – Poudarek6 5" xfId="80"/>
    <cellStyle name="20 % – Poudarek6 5 2" xfId="81"/>
    <cellStyle name="20 % – Poudarek6 5 3" xfId="82"/>
    <cellStyle name="40 % – Poudarek1 2" xfId="83"/>
    <cellStyle name="40 % – Poudarek1 2 2" xfId="84"/>
    <cellStyle name="40 % – Poudarek1 2 3" xfId="85"/>
    <cellStyle name="40 % – Poudarek1 2 4" xfId="86"/>
    <cellStyle name="40 % – Poudarek1 2 5" xfId="87"/>
    <cellStyle name="40 % – Poudarek1 3" xfId="88"/>
    <cellStyle name="40 % – Poudarek1 3 2" xfId="89"/>
    <cellStyle name="40 % – Poudarek1 3 3" xfId="90"/>
    <cellStyle name="40 % – Poudarek1 4" xfId="91"/>
    <cellStyle name="40 % – Poudarek1 4 2" xfId="92"/>
    <cellStyle name="40 % – Poudarek1 4 3" xfId="93"/>
    <cellStyle name="40 % – Poudarek1 5" xfId="94"/>
    <cellStyle name="40 % – Poudarek1 5 2" xfId="95"/>
    <cellStyle name="40 % – Poudarek1 5 3" xfId="96"/>
    <cellStyle name="40 % – Poudarek2 2" xfId="97"/>
    <cellStyle name="40 % – Poudarek2 2 2" xfId="98"/>
    <cellStyle name="40 % – Poudarek2 2 3" xfId="99"/>
    <cellStyle name="40 % – Poudarek2 3" xfId="100"/>
    <cellStyle name="40 % – Poudarek2 3 2" xfId="101"/>
    <cellStyle name="40 % – Poudarek2 3 3" xfId="102"/>
    <cellStyle name="40 % – Poudarek2 4" xfId="103"/>
    <cellStyle name="40 % – Poudarek2 4 2" xfId="104"/>
    <cellStyle name="40 % – Poudarek2 4 3" xfId="105"/>
    <cellStyle name="40 % – Poudarek2 5" xfId="106"/>
    <cellStyle name="40 % – Poudarek2 5 2" xfId="107"/>
    <cellStyle name="40 % – Poudarek2 5 3" xfId="108"/>
    <cellStyle name="40 % – Poudarek3 2" xfId="109"/>
    <cellStyle name="40 % – Poudarek3 2 2" xfId="110"/>
    <cellStyle name="40 % – Poudarek3 2 3" xfId="111"/>
    <cellStyle name="40 % – Poudarek3 2 4" xfId="112"/>
    <cellStyle name="40 % – Poudarek3 2 5" xfId="113"/>
    <cellStyle name="40 % – Poudarek3 3" xfId="114"/>
    <cellStyle name="40 % – Poudarek3 3 2" xfId="115"/>
    <cellStyle name="40 % – Poudarek3 3 3" xfId="116"/>
    <cellStyle name="40 % – Poudarek3 4" xfId="117"/>
    <cellStyle name="40 % – Poudarek3 4 2" xfId="118"/>
    <cellStyle name="40 % – Poudarek3 4 3" xfId="119"/>
    <cellStyle name="40 % – Poudarek3 5" xfId="120"/>
    <cellStyle name="40 % – Poudarek3 5 2" xfId="121"/>
    <cellStyle name="40 % – Poudarek3 5 3" xfId="122"/>
    <cellStyle name="40 % – Poudarek4 2" xfId="123"/>
    <cellStyle name="40 % – Poudarek4 2 2" xfId="124"/>
    <cellStyle name="40 % – Poudarek4 2 3" xfId="125"/>
    <cellStyle name="40 % – Poudarek4 2 4" xfId="126"/>
    <cellStyle name="40 % – Poudarek4 2 5" xfId="127"/>
    <cellStyle name="40 % – Poudarek4 3" xfId="128"/>
    <cellStyle name="40 % – Poudarek4 3 2" xfId="129"/>
    <cellStyle name="40 % – Poudarek4 3 3" xfId="130"/>
    <cellStyle name="40 % – Poudarek4 4" xfId="131"/>
    <cellStyle name="40 % – Poudarek4 4 2" xfId="132"/>
    <cellStyle name="40 % – Poudarek4 4 3" xfId="133"/>
    <cellStyle name="40 % – Poudarek4 5" xfId="134"/>
    <cellStyle name="40 % – Poudarek4 5 2" xfId="135"/>
    <cellStyle name="40 % – Poudarek4 5 3" xfId="136"/>
    <cellStyle name="40 % – Poudarek5 2" xfId="137"/>
    <cellStyle name="40 % – Poudarek5 2 2" xfId="138"/>
    <cellStyle name="40 % – Poudarek5 2 3" xfId="139"/>
    <cellStyle name="40 % – Poudarek5 2 4" xfId="140"/>
    <cellStyle name="40 % – Poudarek5 2 5" xfId="141"/>
    <cellStyle name="40 % – Poudarek5 3" xfId="142"/>
    <cellStyle name="40 % – Poudarek5 3 2" xfId="143"/>
    <cellStyle name="40 % – Poudarek5 3 3" xfId="144"/>
    <cellStyle name="40 % – Poudarek5 4" xfId="145"/>
    <cellStyle name="40 % – Poudarek5 4 2" xfId="146"/>
    <cellStyle name="40 % – Poudarek5 4 3" xfId="147"/>
    <cellStyle name="40 % – Poudarek5 5" xfId="148"/>
    <cellStyle name="40 % – Poudarek5 5 2" xfId="149"/>
    <cellStyle name="40 % – Poudarek5 5 3" xfId="150"/>
    <cellStyle name="40 % – Poudarek6 2" xfId="151"/>
    <cellStyle name="40 % – Poudarek6 2 2" xfId="152"/>
    <cellStyle name="40 % – Poudarek6 2 3" xfId="153"/>
    <cellStyle name="40 % – Poudarek6 2 4" xfId="154"/>
    <cellStyle name="40 % – Poudarek6 2 5" xfId="155"/>
    <cellStyle name="40 % – Poudarek6 3" xfId="156"/>
    <cellStyle name="40 % – Poudarek6 3 2" xfId="157"/>
    <cellStyle name="40 % – Poudarek6 3 3" xfId="158"/>
    <cellStyle name="40 % – Poudarek6 4" xfId="159"/>
    <cellStyle name="40 % – Poudarek6 4 2" xfId="160"/>
    <cellStyle name="40 % – Poudarek6 4 3" xfId="161"/>
    <cellStyle name="40 % – Poudarek6 5" xfId="162"/>
    <cellStyle name="40 % – Poudarek6 5 2" xfId="163"/>
    <cellStyle name="40 % – Poudarek6 5 3" xfId="164"/>
    <cellStyle name="60 % – Poudarek1 2" xfId="165"/>
    <cellStyle name="60 % – Poudarek1 2 2" xfId="166"/>
    <cellStyle name="60 % – Poudarek1 2 3" xfId="167"/>
    <cellStyle name="60 % – Poudarek1 2 4" xfId="168"/>
    <cellStyle name="60 % – Poudarek1 2 5" xfId="169"/>
    <cellStyle name="60 % – Poudarek1 3" xfId="170"/>
    <cellStyle name="60 % – Poudarek1 3 2" xfId="171"/>
    <cellStyle name="60 % – Poudarek1 3 3" xfId="172"/>
    <cellStyle name="60 % – Poudarek1 4" xfId="173"/>
    <cellStyle name="60 % – Poudarek1 4 2" xfId="174"/>
    <cellStyle name="60 % – Poudarek1 4 3" xfId="175"/>
    <cellStyle name="60 % – Poudarek1 5" xfId="176"/>
    <cellStyle name="60 % – Poudarek1 5 2" xfId="177"/>
    <cellStyle name="60 % – Poudarek1 5 3" xfId="178"/>
    <cellStyle name="60 % – Poudarek2 2" xfId="179"/>
    <cellStyle name="60 % – Poudarek2 2 2" xfId="180"/>
    <cellStyle name="60 % – Poudarek2 2 3" xfId="181"/>
    <cellStyle name="60 % – Poudarek2 2 4" xfId="182"/>
    <cellStyle name="60 % – Poudarek2 2 5" xfId="183"/>
    <cellStyle name="60 % – Poudarek2 3" xfId="184"/>
    <cellStyle name="60 % – Poudarek2 3 2" xfId="185"/>
    <cellStyle name="60 % – Poudarek2 3 3" xfId="186"/>
    <cellStyle name="60 % – Poudarek2 4" xfId="187"/>
    <cellStyle name="60 % – Poudarek2 4 2" xfId="188"/>
    <cellStyle name="60 % – Poudarek2 4 3" xfId="189"/>
    <cellStyle name="60 % – Poudarek2 5" xfId="190"/>
    <cellStyle name="60 % – Poudarek2 5 2" xfId="191"/>
    <cellStyle name="60 % – Poudarek2 5 3" xfId="192"/>
    <cellStyle name="60 % – Poudarek3 2" xfId="193"/>
    <cellStyle name="60 % – Poudarek3 2 2" xfId="194"/>
    <cellStyle name="60 % – Poudarek3 2 3" xfId="195"/>
    <cellStyle name="60 % – Poudarek3 2 4" xfId="196"/>
    <cellStyle name="60 % – Poudarek3 2 5" xfId="197"/>
    <cellStyle name="60 % – Poudarek3 3" xfId="198"/>
    <cellStyle name="60 % – Poudarek3 3 2" xfId="199"/>
    <cellStyle name="60 % – Poudarek3 3 3" xfId="200"/>
    <cellStyle name="60 % – Poudarek3 4" xfId="201"/>
    <cellStyle name="60 % – Poudarek3 4 2" xfId="202"/>
    <cellStyle name="60 % – Poudarek3 4 3" xfId="203"/>
    <cellStyle name="60 % – Poudarek3 5" xfId="204"/>
    <cellStyle name="60 % – Poudarek3 5 2" xfId="205"/>
    <cellStyle name="60 % – Poudarek3 5 3" xfId="206"/>
    <cellStyle name="60 % – Poudarek4 2" xfId="207"/>
    <cellStyle name="60 % – Poudarek4 2 2" xfId="208"/>
    <cellStyle name="60 % – Poudarek4 2 3" xfId="209"/>
    <cellStyle name="60 % – Poudarek4 2 4" xfId="210"/>
    <cellStyle name="60 % – Poudarek4 2 5" xfId="211"/>
    <cellStyle name="60 % – Poudarek4 3" xfId="212"/>
    <cellStyle name="60 % – Poudarek4 3 2" xfId="213"/>
    <cellStyle name="60 % – Poudarek4 3 3" xfId="214"/>
    <cellStyle name="60 % – Poudarek4 4" xfId="215"/>
    <cellStyle name="60 % – Poudarek4 4 2" xfId="216"/>
    <cellStyle name="60 % – Poudarek4 4 3" xfId="217"/>
    <cellStyle name="60 % – Poudarek4 5" xfId="218"/>
    <cellStyle name="60 % – Poudarek4 5 2" xfId="219"/>
    <cellStyle name="60 % – Poudarek4 5 3" xfId="220"/>
    <cellStyle name="60 % – Poudarek5 2" xfId="221"/>
    <cellStyle name="60 % – Poudarek5 2 2" xfId="222"/>
    <cellStyle name="60 % – Poudarek5 2 3" xfId="223"/>
    <cellStyle name="60 % – Poudarek5 2 4" xfId="224"/>
    <cellStyle name="60 % – Poudarek5 2 5" xfId="225"/>
    <cellStyle name="60 % – Poudarek5 3" xfId="226"/>
    <cellStyle name="60 % – Poudarek5 3 2" xfId="227"/>
    <cellStyle name="60 % – Poudarek5 3 3" xfId="228"/>
    <cellStyle name="60 % – Poudarek5 4" xfId="229"/>
    <cellStyle name="60 % – Poudarek5 4 2" xfId="230"/>
    <cellStyle name="60 % – Poudarek5 4 3" xfId="231"/>
    <cellStyle name="60 % – Poudarek5 5" xfId="232"/>
    <cellStyle name="60 % – Poudarek5 5 2" xfId="233"/>
    <cellStyle name="60 % – Poudarek5 5 3" xfId="234"/>
    <cellStyle name="60 % – Poudarek6 2" xfId="235"/>
    <cellStyle name="60 % – Poudarek6 2 2" xfId="236"/>
    <cellStyle name="60 % – Poudarek6 2 3" xfId="237"/>
    <cellStyle name="60 % – Poudarek6 2 4" xfId="238"/>
    <cellStyle name="60 % – Poudarek6 2 5" xfId="239"/>
    <cellStyle name="60 % – Poudarek6 3" xfId="240"/>
    <cellStyle name="60 % – Poudarek6 3 2" xfId="241"/>
    <cellStyle name="60 % – Poudarek6 3 3" xfId="242"/>
    <cellStyle name="60 % – Poudarek6 4" xfId="243"/>
    <cellStyle name="60 % – Poudarek6 4 2" xfId="244"/>
    <cellStyle name="60 % – Poudarek6 4 3" xfId="245"/>
    <cellStyle name="60 % – Poudarek6 5" xfId="246"/>
    <cellStyle name="60 % – Poudarek6 5 2" xfId="247"/>
    <cellStyle name="60 % – Poudarek6 5 3" xfId="248"/>
    <cellStyle name="Accent1 2" xfId="249"/>
    <cellStyle name="Accent1 3" xfId="250"/>
    <cellStyle name="Accent2 2" xfId="251"/>
    <cellStyle name="Accent2 3" xfId="252"/>
    <cellStyle name="Accent3 2" xfId="253"/>
    <cellStyle name="Accent3 3" xfId="254"/>
    <cellStyle name="Accent4 2" xfId="255"/>
    <cellStyle name="Accent4 3" xfId="256"/>
    <cellStyle name="Accent5 2" xfId="257"/>
    <cellStyle name="Accent5 3" xfId="258"/>
    <cellStyle name="Accent6 2" xfId="259"/>
    <cellStyle name="Accent6 3" xfId="260"/>
    <cellStyle name="Bad 2" xfId="261"/>
    <cellStyle name="Bad 3" xfId="262"/>
    <cellStyle name="Calculation 2" xfId="263"/>
    <cellStyle name="Calculation 3" xfId="264"/>
    <cellStyle name="CENA / KOS" xfId="2701"/>
    <cellStyle name="Check Cell 2" xfId="265"/>
    <cellStyle name="Check Cell 3" xfId="266"/>
    <cellStyle name="Comma0" xfId="267"/>
    <cellStyle name="Currency0" xfId="268"/>
    <cellStyle name="Date" xfId="269"/>
    <cellStyle name="Dezimal [0]_Tabelle1" xfId="270"/>
    <cellStyle name="Dezimal_Tabelle1" xfId="271"/>
    <cellStyle name="Dobro 2" xfId="272"/>
    <cellStyle name="Dobro 2 2" xfId="273"/>
    <cellStyle name="Dobro 2 3" xfId="274"/>
    <cellStyle name="Dobro 2 4" xfId="275"/>
    <cellStyle name="Dobro 2 5" xfId="276"/>
    <cellStyle name="Dobro 3" xfId="277"/>
    <cellStyle name="Dobro 3 2" xfId="278"/>
    <cellStyle name="Dobro 3 3" xfId="279"/>
    <cellStyle name="Dobro 4" xfId="280"/>
    <cellStyle name="Dobro 4 2" xfId="281"/>
    <cellStyle name="Dobro 4 3" xfId="282"/>
    <cellStyle name="Dobro 5" xfId="283"/>
    <cellStyle name="Dobro 5 2" xfId="284"/>
    <cellStyle name="Dobro 5 3" xfId="285"/>
    <cellStyle name="e.m.+kolicina" xfId="2700"/>
    <cellStyle name="Excel Built-in Comma" xfId="286"/>
    <cellStyle name="Excel Built-in Normal" xfId="287"/>
    <cellStyle name="Excel_BuiltIn_Comma 1" xfId="288"/>
    <cellStyle name="Explanatory Text 2" xfId="289"/>
    <cellStyle name="Fixed" xfId="290"/>
    <cellStyle name="general" xfId="291"/>
    <cellStyle name="Heading 1 2" xfId="292"/>
    <cellStyle name="Heading 2 2" xfId="293"/>
    <cellStyle name="Heading 3 2" xfId="294"/>
    <cellStyle name="Heading 4 2" xfId="295"/>
    <cellStyle name="Heading1" xfId="296"/>
    <cellStyle name="Heading2" xfId="297"/>
    <cellStyle name="Input 2" xfId="298"/>
    <cellStyle name="Input 3" xfId="299"/>
    <cellStyle name="Izhod 2" xfId="300"/>
    <cellStyle name="Izhod 2 2" xfId="301"/>
    <cellStyle name="Izhod 2 3" xfId="302"/>
    <cellStyle name="Izhod 2 4" xfId="303"/>
    <cellStyle name="Izhod 2 5" xfId="304"/>
    <cellStyle name="Izhod 3" xfId="305"/>
    <cellStyle name="Izhod 3 2" xfId="306"/>
    <cellStyle name="Izhod 3 3" xfId="307"/>
    <cellStyle name="Izhod 4" xfId="308"/>
    <cellStyle name="Izhod 4 2" xfId="309"/>
    <cellStyle name="Izhod 4 3" xfId="310"/>
    <cellStyle name="Izhod 5" xfId="311"/>
    <cellStyle name="Izhod 5 2" xfId="312"/>
    <cellStyle name="Izhod 5 3" xfId="313"/>
    <cellStyle name="Linked Cell 2" xfId="314"/>
    <cellStyle name="Naslov 1 2" xfId="315"/>
    <cellStyle name="Naslov 1 2 2" xfId="316"/>
    <cellStyle name="Naslov 1 2 3" xfId="317"/>
    <cellStyle name="Naslov 1 2 4" xfId="318"/>
    <cellStyle name="Naslov 1 2 5" xfId="319"/>
    <cellStyle name="Naslov 1 3" xfId="320"/>
    <cellStyle name="Naslov 1 3 2" xfId="321"/>
    <cellStyle name="Naslov 1 3 3" xfId="322"/>
    <cellStyle name="Naslov 1 4" xfId="323"/>
    <cellStyle name="Naslov 1 4 2" xfId="324"/>
    <cellStyle name="Naslov 1 4 3" xfId="325"/>
    <cellStyle name="Naslov 1 5" xfId="326"/>
    <cellStyle name="Naslov 1 5 2" xfId="327"/>
    <cellStyle name="Naslov 1 5 3" xfId="328"/>
    <cellStyle name="Naslov 2 2" xfId="329"/>
    <cellStyle name="Naslov 2 2 2" xfId="330"/>
    <cellStyle name="Naslov 2 2 3" xfId="331"/>
    <cellStyle name="Naslov 2 2 4" xfId="332"/>
    <cellStyle name="Naslov 2 2 5" xfId="333"/>
    <cellStyle name="Naslov 2 3" xfId="334"/>
    <cellStyle name="Naslov 2 3 2" xfId="335"/>
    <cellStyle name="Naslov 2 3 3" xfId="336"/>
    <cellStyle name="Naslov 2 4" xfId="337"/>
    <cellStyle name="Naslov 2 4 2" xfId="338"/>
    <cellStyle name="Naslov 2 4 3" xfId="339"/>
    <cellStyle name="Naslov 2 5" xfId="340"/>
    <cellStyle name="Naslov 2 5 2" xfId="341"/>
    <cellStyle name="Naslov 2 5 3" xfId="342"/>
    <cellStyle name="Naslov 3 2" xfId="343"/>
    <cellStyle name="Naslov 3 2 2" xfId="344"/>
    <cellStyle name="Naslov 3 2 3" xfId="345"/>
    <cellStyle name="Naslov 3 2 4" xfId="346"/>
    <cellStyle name="Naslov 3 2 5" xfId="347"/>
    <cellStyle name="Naslov 3 3" xfId="348"/>
    <cellStyle name="Naslov 3 3 2" xfId="349"/>
    <cellStyle name="Naslov 3 3 3" xfId="350"/>
    <cellStyle name="Naslov 3 4" xfId="351"/>
    <cellStyle name="Naslov 3 4 2" xfId="352"/>
    <cellStyle name="Naslov 3 4 3" xfId="353"/>
    <cellStyle name="Naslov 3 5" xfId="354"/>
    <cellStyle name="Naslov 3 5 2" xfId="355"/>
    <cellStyle name="Naslov 3 5 3" xfId="356"/>
    <cellStyle name="Naslov 4 2" xfId="357"/>
    <cellStyle name="Naslov 4 2 2" xfId="358"/>
    <cellStyle name="Naslov 4 2 3" xfId="359"/>
    <cellStyle name="Naslov 4 2 4" xfId="360"/>
    <cellStyle name="Naslov 4 2 5" xfId="361"/>
    <cellStyle name="Naslov 4 3" xfId="362"/>
    <cellStyle name="Naslov 4 3 2" xfId="363"/>
    <cellStyle name="Naslov 4 3 3" xfId="364"/>
    <cellStyle name="Naslov 4 4" xfId="365"/>
    <cellStyle name="Naslov 4 4 2" xfId="366"/>
    <cellStyle name="Naslov 4 4 3" xfId="367"/>
    <cellStyle name="Naslov 4 5" xfId="368"/>
    <cellStyle name="Naslov 4 5 2" xfId="369"/>
    <cellStyle name="Naslov 4 5 3" xfId="370"/>
    <cellStyle name="Naslov 5" xfId="371"/>
    <cellStyle name="Naslov 5 2" xfId="372"/>
    <cellStyle name="Naslov 5 3" xfId="373"/>
    <cellStyle name="Naslov 5 4" xfId="374"/>
    <cellStyle name="Naslov 5 5" xfId="375"/>
    <cellStyle name="Naslov 5 6" xfId="2696"/>
    <cellStyle name="Naslov 6" xfId="376"/>
    <cellStyle name="Naslov 6 2" xfId="377"/>
    <cellStyle name="Naslov 6 3" xfId="378"/>
    <cellStyle name="Naslov 7" xfId="379"/>
    <cellStyle name="Naslov 7 2" xfId="380"/>
    <cellStyle name="Naslov 7 3" xfId="381"/>
    <cellStyle name="Naslov 8" xfId="382"/>
    <cellStyle name="Naslov 8 2" xfId="383"/>
    <cellStyle name="Naslov 8 3" xfId="384"/>
    <cellStyle name="Navadno 10" xfId="385"/>
    <cellStyle name="Navadno 10 10" xfId="386"/>
    <cellStyle name="Navadno 10 10 2" xfId="387"/>
    <cellStyle name="Navadno 10 10 3" xfId="388"/>
    <cellStyle name="Navadno 10 10_VODA" xfId="389"/>
    <cellStyle name="Navadno 10 100" xfId="390"/>
    <cellStyle name="Navadno 10 101" xfId="391"/>
    <cellStyle name="Navadno 10 102" xfId="392"/>
    <cellStyle name="Navadno 10 103" xfId="393"/>
    <cellStyle name="Navadno 10 104" xfId="394"/>
    <cellStyle name="Navadno 10 105" xfId="395"/>
    <cellStyle name="Navadno 10 106" xfId="396"/>
    <cellStyle name="Navadno 10 107" xfId="397"/>
    <cellStyle name="Navadno 10 108" xfId="398"/>
    <cellStyle name="Navadno 10 109" xfId="399"/>
    <cellStyle name="Navadno 10 11" xfId="400"/>
    <cellStyle name="Navadno 10 11 2" xfId="401"/>
    <cellStyle name="Navadno 10 11 3" xfId="402"/>
    <cellStyle name="Navadno 10 11_VODA" xfId="403"/>
    <cellStyle name="Navadno 10 110" xfId="404"/>
    <cellStyle name="Navadno 10 111" xfId="405"/>
    <cellStyle name="Navadno 10 112" xfId="406"/>
    <cellStyle name="Navadno 10 113" xfId="407"/>
    <cellStyle name="Navadno 10 114" xfId="408"/>
    <cellStyle name="Navadno 10 115" xfId="409"/>
    <cellStyle name="Navadno 10 116" xfId="410"/>
    <cellStyle name="Navadno 10 117" xfId="411"/>
    <cellStyle name="Navadno 10 12" xfId="412"/>
    <cellStyle name="Navadno 10 12 2" xfId="413"/>
    <cellStyle name="Navadno 10 12 3" xfId="414"/>
    <cellStyle name="Navadno 10 12_VODA" xfId="415"/>
    <cellStyle name="Navadno 10 13" xfId="416"/>
    <cellStyle name="Navadno 10 13 2" xfId="417"/>
    <cellStyle name="Navadno 10 13 3" xfId="418"/>
    <cellStyle name="Navadno 10 13_VODA" xfId="419"/>
    <cellStyle name="Navadno 10 14" xfId="420"/>
    <cellStyle name="Navadno 10 14 2" xfId="421"/>
    <cellStyle name="Navadno 10 14 3" xfId="422"/>
    <cellStyle name="Navadno 10 14_VODA" xfId="423"/>
    <cellStyle name="Navadno 10 15" xfId="424"/>
    <cellStyle name="Navadno 10 15 2" xfId="425"/>
    <cellStyle name="Navadno 10 15 3" xfId="426"/>
    <cellStyle name="Navadno 10 15_VODA" xfId="427"/>
    <cellStyle name="Navadno 10 16" xfId="428"/>
    <cellStyle name="Navadno 10 16 2" xfId="429"/>
    <cellStyle name="Navadno 10 16 3" xfId="430"/>
    <cellStyle name="Navadno 10 16_VODA" xfId="431"/>
    <cellStyle name="Navadno 10 17" xfId="432"/>
    <cellStyle name="Navadno 10 17 2" xfId="433"/>
    <cellStyle name="Navadno 10 17 3" xfId="434"/>
    <cellStyle name="Navadno 10 17_VODA" xfId="435"/>
    <cellStyle name="Navadno 10 18" xfId="436"/>
    <cellStyle name="Navadno 10 18 2" xfId="437"/>
    <cellStyle name="Navadno 10 18 3" xfId="438"/>
    <cellStyle name="Navadno 10 18_VODA" xfId="439"/>
    <cellStyle name="Navadno 10 19" xfId="440"/>
    <cellStyle name="Navadno 10 19 2" xfId="441"/>
    <cellStyle name="Navadno 10 19 3" xfId="442"/>
    <cellStyle name="Navadno 10 19_VODA" xfId="443"/>
    <cellStyle name="Navadno 10 2" xfId="444"/>
    <cellStyle name="Navadno 10 2 2" xfId="445"/>
    <cellStyle name="Navadno 10 2 2 2" xfId="446"/>
    <cellStyle name="Navadno 10 2 3" xfId="447"/>
    <cellStyle name="Navadno 10 2_VODA" xfId="448"/>
    <cellStyle name="Navadno 10 20" xfId="449"/>
    <cellStyle name="Navadno 10 20 2" xfId="450"/>
    <cellStyle name="Navadno 10 20 3" xfId="451"/>
    <cellStyle name="Navadno 10 20_VODA" xfId="452"/>
    <cellStyle name="Navadno 10 21" xfId="453"/>
    <cellStyle name="Navadno 10 21 2" xfId="454"/>
    <cellStyle name="Navadno 10 21 3" xfId="455"/>
    <cellStyle name="Navadno 10 21_VODA" xfId="456"/>
    <cellStyle name="Navadno 10 22" xfId="457"/>
    <cellStyle name="Navadno 10 22 2" xfId="458"/>
    <cellStyle name="Navadno 10 22 3" xfId="459"/>
    <cellStyle name="Navadno 10 22_VODA" xfId="460"/>
    <cellStyle name="Navadno 10 23" xfId="461"/>
    <cellStyle name="Navadno 10 23 2" xfId="462"/>
    <cellStyle name="Navadno 10 23 3" xfId="463"/>
    <cellStyle name="Navadno 10 23_VODA" xfId="464"/>
    <cellStyle name="Navadno 10 24" xfId="465"/>
    <cellStyle name="Navadno 10 24 2" xfId="466"/>
    <cellStyle name="Navadno 10 24 3" xfId="467"/>
    <cellStyle name="Navadno 10 24_VODA" xfId="468"/>
    <cellStyle name="Navadno 10 25" xfId="469"/>
    <cellStyle name="Navadno 10 25 2" xfId="470"/>
    <cellStyle name="Navadno 10 25 3" xfId="471"/>
    <cellStyle name="Navadno 10 25_VODA" xfId="472"/>
    <cellStyle name="Navadno 10 26" xfId="473"/>
    <cellStyle name="Navadno 10 26 2" xfId="474"/>
    <cellStyle name="Navadno 10 26 3" xfId="475"/>
    <cellStyle name="Navadno 10 26_VODA" xfId="476"/>
    <cellStyle name="Navadno 10 27" xfId="477"/>
    <cellStyle name="Navadno 10 27 2" xfId="478"/>
    <cellStyle name="Navadno 10 27 3" xfId="479"/>
    <cellStyle name="Navadno 10 27_VODA" xfId="480"/>
    <cellStyle name="Navadno 10 28" xfId="481"/>
    <cellStyle name="Navadno 10 28 2" xfId="482"/>
    <cellStyle name="Navadno 10 28 3" xfId="483"/>
    <cellStyle name="Navadno 10 28_VODA" xfId="484"/>
    <cellStyle name="Navadno 10 29" xfId="485"/>
    <cellStyle name="Navadno 10 29 2" xfId="486"/>
    <cellStyle name="Navadno 10 29 3" xfId="487"/>
    <cellStyle name="Navadno 10 29_VODA" xfId="488"/>
    <cellStyle name="Navadno 10 3" xfId="489"/>
    <cellStyle name="Navadno 10 3 2" xfId="490"/>
    <cellStyle name="Navadno 10 3 3" xfId="491"/>
    <cellStyle name="Navadno 10 3_VODA" xfId="492"/>
    <cellStyle name="Navadno 10 30" xfId="493"/>
    <cellStyle name="Navadno 10 30 2" xfId="494"/>
    <cellStyle name="Navadno 10 30 3" xfId="495"/>
    <cellStyle name="Navadno 10 30_VODA" xfId="496"/>
    <cellStyle name="Navadno 10 31" xfId="497"/>
    <cellStyle name="Navadno 10 31 2" xfId="498"/>
    <cellStyle name="Navadno 10 31 3" xfId="499"/>
    <cellStyle name="Navadno 10 31_VODA" xfId="500"/>
    <cellStyle name="Navadno 10 32" xfId="501"/>
    <cellStyle name="Navadno 10 32 2" xfId="502"/>
    <cellStyle name="Navadno 10 32 3" xfId="503"/>
    <cellStyle name="Navadno 10 32_VODA" xfId="504"/>
    <cellStyle name="Navadno 10 33" xfId="505"/>
    <cellStyle name="Navadno 10 34" xfId="506"/>
    <cellStyle name="Navadno 10 35" xfId="507"/>
    <cellStyle name="Navadno 10 36" xfId="508"/>
    <cellStyle name="Navadno 10 37" xfId="509"/>
    <cellStyle name="Navadno 10 38" xfId="510"/>
    <cellStyle name="Navadno 10 39" xfId="511"/>
    <cellStyle name="Navadno 10 4" xfId="512"/>
    <cellStyle name="Navadno 10 4 2" xfId="513"/>
    <cellStyle name="Navadno 10 4 3" xfId="514"/>
    <cellStyle name="Navadno 10 4_VODA" xfId="515"/>
    <cellStyle name="Navadno 10 40" xfId="516"/>
    <cellStyle name="Navadno 10 41" xfId="517"/>
    <cellStyle name="Navadno 10 42" xfId="518"/>
    <cellStyle name="Navadno 10 43" xfId="519"/>
    <cellStyle name="Navadno 10 44" xfId="520"/>
    <cellStyle name="Navadno 10 45" xfId="521"/>
    <cellStyle name="Navadno 10 46" xfId="522"/>
    <cellStyle name="Navadno 10 47" xfId="523"/>
    <cellStyle name="Navadno 10 48" xfId="524"/>
    <cellStyle name="Navadno 10 49" xfId="525"/>
    <cellStyle name="Navadno 10 5" xfId="526"/>
    <cellStyle name="Navadno 10 5 2" xfId="527"/>
    <cellStyle name="Navadno 10 5 3" xfId="528"/>
    <cellStyle name="Navadno 10 5_VODA" xfId="529"/>
    <cellStyle name="Navadno 10 50" xfId="530"/>
    <cellStyle name="Navadno 10 51" xfId="531"/>
    <cellStyle name="Navadno 10 52" xfId="532"/>
    <cellStyle name="Navadno 10 53" xfId="533"/>
    <cellStyle name="Navadno 10 54" xfId="534"/>
    <cellStyle name="Navadno 10 55" xfId="535"/>
    <cellStyle name="Navadno 10 56" xfId="536"/>
    <cellStyle name="Navadno 10 57" xfId="537"/>
    <cellStyle name="Navadno 10 58" xfId="538"/>
    <cellStyle name="Navadno 10 59" xfId="539"/>
    <cellStyle name="Navadno 10 6" xfId="540"/>
    <cellStyle name="Navadno 10 6 2" xfId="541"/>
    <cellStyle name="Navadno 10 6 3" xfId="542"/>
    <cellStyle name="Navadno 10 6_VODA" xfId="543"/>
    <cellStyle name="Navadno 10 60" xfId="544"/>
    <cellStyle name="Navadno 10 61" xfId="545"/>
    <cellStyle name="Navadno 10 62" xfId="546"/>
    <cellStyle name="Navadno 10 63" xfId="547"/>
    <cellStyle name="Navadno 10 64" xfId="548"/>
    <cellStyle name="Navadno 10 65" xfId="549"/>
    <cellStyle name="Navadno 10 66" xfId="550"/>
    <cellStyle name="Navadno 10 67" xfId="551"/>
    <cellStyle name="Navadno 10 68" xfId="552"/>
    <cellStyle name="Navadno 10 69" xfId="553"/>
    <cellStyle name="Navadno 10 7" xfId="554"/>
    <cellStyle name="Navadno 10 7 2" xfId="555"/>
    <cellStyle name="Navadno 10 7 3" xfId="556"/>
    <cellStyle name="Navadno 10 7_VODA" xfId="557"/>
    <cellStyle name="Navadno 10 70" xfId="558"/>
    <cellStyle name="Navadno 10 71" xfId="559"/>
    <cellStyle name="Navadno 10 72" xfId="560"/>
    <cellStyle name="Navadno 10 73" xfId="561"/>
    <cellStyle name="Navadno 10 74" xfId="562"/>
    <cellStyle name="Navadno 10 75" xfId="563"/>
    <cellStyle name="Navadno 10 76" xfId="564"/>
    <cellStyle name="Navadno 10 77" xfId="565"/>
    <cellStyle name="Navadno 10 78" xfId="566"/>
    <cellStyle name="Navadno 10 79" xfId="567"/>
    <cellStyle name="Navadno 10 8" xfId="568"/>
    <cellStyle name="Navadno 10 8 2" xfId="569"/>
    <cellStyle name="Navadno 10 8 3" xfId="570"/>
    <cellStyle name="Navadno 10 8_VODA" xfId="571"/>
    <cellStyle name="Navadno 10 80" xfId="572"/>
    <cellStyle name="Navadno 10 81" xfId="573"/>
    <cellStyle name="Navadno 10 82" xfId="574"/>
    <cellStyle name="Navadno 10 83" xfId="575"/>
    <cellStyle name="Navadno 10 84" xfId="576"/>
    <cellStyle name="Navadno 10 85" xfId="577"/>
    <cellStyle name="Navadno 10 86" xfId="578"/>
    <cellStyle name="Navadno 10 87" xfId="579"/>
    <cellStyle name="Navadno 10 88" xfId="580"/>
    <cellStyle name="Navadno 10 89" xfId="581"/>
    <cellStyle name="Navadno 10 9" xfId="582"/>
    <cellStyle name="Navadno 10 9 2" xfId="583"/>
    <cellStyle name="Navadno 10 9 3" xfId="584"/>
    <cellStyle name="Navadno 10 9_VODA" xfId="585"/>
    <cellStyle name="Navadno 10 90" xfId="586"/>
    <cellStyle name="Navadno 10 91" xfId="587"/>
    <cellStyle name="Navadno 10 92" xfId="588"/>
    <cellStyle name="Navadno 10 93" xfId="589"/>
    <cellStyle name="Navadno 10 94" xfId="590"/>
    <cellStyle name="Navadno 10 95" xfId="591"/>
    <cellStyle name="Navadno 10 96" xfId="592"/>
    <cellStyle name="Navadno 10 97" xfId="593"/>
    <cellStyle name="Navadno 10 98" xfId="594"/>
    <cellStyle name="Navadno 10 99" xfId="595"/>
    <cellStyle name="Navadno 10_VODA" xfId="596"/>
    <cellStyle name="Navadno 11" xfId="597"/>
    <cellStyle name="Navadno 11 10" xfId="598"/>
    <cellStyle name="Navadno 11 10 2" xfId="599"/>
    <cellStyle name="Navadno 11 11" xfId="600"/>
    <cellStyle name="Navadno 11 11 2" xfId="601"/>
    <cellStyle name="Navadno 11 12" xfId="602"/>
    <cellStyle name="Navadno 11 12 2" xfId="603"/>
    <cellStyle name="Navadno 11 13" xfId="604"/>
    <cellStyle name="Navadno 11 13 2" xfId="605"/>
    <cellStyle name="Navadno 11 14" xfId="606"/>
    <cellStyle name="Navadno 11 14 2" xfId="607"/>
    <cellStyle name="Navadno 11 15" xfId="608"/>
    <cellStyle name="Navadno 11 15 2" xfId="609"/>
    <cellStyle name="Navadno 11 16" xfId="610"/>
    <cellStyle name="Navadno 11 16 2" xfId="611"/>
    <cellStyle name="Navadno 11 17" xfId="612"/>
    <cellStyle name="Navadno 11 17 2" xfId="613"/>
    <cellStyle name="Navadno 11 18" xfId="614"/>
    <cellStyle name="Navadno 11 18 2" xfId="615"/>
    <cellStyle name="Navadno 11 19" xfId="616"/>
    <cellStyle name="Navadno 11 19 2" xfId="617"/>
    <cellStyle name="Navadno 11 2" xfId="618"/>
    <cellStyle name="Navadno 11 2 2" xfId="619"/>
    <cellStyle name="Navadno 11 2 3" xfId="620"/>
    <cellStyle name="Navadno 11 2 4" xfId="621"/>
    <cellStyle name="Navadno 11 2 5" xfId="622"/>
    <cellStyle name="Navadno 11 2 6" xfId="623"/>
    <cellStyle name="Navadno 11 20" xfId="624"/>
    <cellStyle name="Navadno 11 20 2" xfId="625"/>
    <cellStyle name="Navadno 11 21" xfId="626"/>
    <cellStyle name="Navadno 11 21 2" xfId="627"/>
    <cellStyle name="Navadno 11 22" xfId="628"/>
    <cellStyle name="Navadno 11 22 2" xfId="629"/>
    <cellStyle name="Navadno 11 23" xfId="630"/>
    <cellStyle name="Navadno 11 23 2" xfId="631"/>
    <cellStyle name="Navadno 11 24" xfId="632"/>
    <cellStyle name="Navadno 11 24 2" xfId="633"/>
    <cellStyle name="Navadno 11 25" xfId="634"/>
    <cellStyle name="Navadno 11 25 2" xfId="635"/>
    <cellStyle name="Navadno 11 26" xfId="636"/>
    <cellStyle name="Navadno 11 26 2" xfId="637"/>
    <cellStyle name="Navadno 11 27" xfId="638"/>
    <cellStyle name="Navadno 11 27 2" xfId="639"/>
    <cellStyle name="Navadno 11 28" xfId="640"/>
    <cellStyle name="Navadno 11 28 2" xfId="641"/>
    <cellStyle name="Navadno 11 29" xfId="642"/>
    <cellStyle name="Navadno 11 29 2" xfId="643"/>
    <cellStyle name="Navadno 11 3" xfId="644"/>
    <cellStyle name="Navadno 11 3 2" xfId="645"/>
    <cellStyle name="Navadno 11 3 3" xfId="646"/>
    <cellStyle name="Navadno 11 3 4" xfId="647"/>
    <cellStyle name="Navadno 11 3 5" xfId="648"/>
    <cellStyle name="Navadno 11 3 6" xfId="649"/>
    <cellStyle name="Navadno 11 30" xfId="650"/>
    <cellStyle name="Navadno 11 30 2" xfId="651"/>
    <cellStyle name="Navadno 11 31" xfId="652"/>
    <cellStyle name="Navadno 11 31 2" xfId="653"/>
    <cellStyle name="Navadno 11 32" xfId="654"/>
    <cellStyle name="Navadno 11 32 2" xfId="655"/>
    <cellStyle name="Navadno 11 33" xfId="656"/>
    <cellStyle name="Navadno 11 33 2" xfId="657"/>
    <cellStyle name="Navadno 11 34" xfId="658"/>
    <cellStyle name="Navadno 11 34 2" xfId="659"/>
    <cellStyle name="Navadno 11 35" xfId="660"/>
    <cellStyle name="Navadno 11 35 2" xfId="661"/>
    <cellStyle name="Navadno 11 36" xfId="662"/>
    <cellStyle name="Navadno 11 36 2" xfId="663"/>
    <cellStyle name="Navadno 11 37" xfId="664"/>
    <cellStyle name="Navadno 11 37 2" xfId="665"/>
    <cellStyle name="Navadno 11 38" xfId="666"/>
    <cellStyle name="Navadno 11 38 2" xfId="667"/>
    <cellStyle name="Navadno 11 39" xfId="668"/>
    <cellStyle name="Navadno 11 39 2" xfId="669"/>
    <cellStyle name="Navadno 11 4" xfId="670"/>
    <cellStyle name="Navadno 11 4 2" xfId="671"/>
    <cellStyle name="Navadno 11 4 3" xfId="672"/>
    <cellStyle name="Navadno 11 4 4" xfId="673"/>
    <cellStyle name="Navadno 11 4 5" xfId="674"/>
    <cellStyle name="Navadno 11 4 6" xfId="675"/>
    <cellStyle name="Navadno 11 40" xfId="676"/>
    <cellStyle name="Navadno 11 40 2" xfId="677"/>
    <cellStyle name="Navadno 11 41" xfId="678"/>
    <cellStyle name="Navadno 11 41 2" xfId="679"/>
    <cellStyle name="Navadno 11 42" xfId="680"/>
    <cellStyle name="Navadno 11 42 2" xfId="681"/>
    <cellStyle name="Navadno 11 43" xfId="682"/>
    <cellStyle name="Navadno 11 43 2" xfId="683"/>
    <cellStyle name="Navadno 11 44" xfId="684"/>
    <cellStyle name="Navadno 11 44 2" xfId="685"/>
    <cellStyle name="Navadno 11 5" xfId="686"/>
    <cellStyle name="Navadno 11 5 2" xfId="687"/>
    <cellStyle name="Navadno 11 5 3" xfId="688"/>
    <cellStyle name="Navadno 11 5 4" xfId="689"/>
    <cellStyle name="Navadno 11 5 5" xfId="690"/>
    <cellStyle name="Navadno 11 5 6" xfId="691"/>
    <cellStyle name="Navadno 11 6" xfId="692"/>
    <cellStyle name="Navadno 11 6 2" xfId="693"/>
    <cellStyle name="Navadno 11 6 3" xfId="694"/>
    <cellStyle name="Navadno 11 6 4" xfId="695"/>
    <cellStyle name="Navadno 11 6 5" xfId="696"/>
    <cellStyle name="Navadno 11 6 6" xfId="697"/>
    <cellStyle name="Navadno 11 7" xfId="698"/>
    <cellStyle name="Navadno 11 7 2" xfId="699"/>
    <cellStyle name="Navadno 11 70" xfId="2705"/>
    <cellStyle name="Navadno 11 8" xfId="700"/>
    <cellStyle name="Navadno 11 8 2" xfId="701"/>
    <cellStyle name="Navadno 11 9" xfId="702"/>
    <cellStyle name="Navadno 11 9 2" xfId="703"/>
    <cellStyle name="Navadno 12" xfId="704"/>
    <cellStyle name="Navadno 12 2" xfId="705"/>
    <cellStyle name="Navadno 12 2 2" xfId="706"/>
    <cellStyle name="Navadno 12 2 3" xfId="707"/>
    <cellStyle name="Navadno 12 2 4" xfId="708"/>
    <cellStyle name="Navadno 12 2 5" xfId="709"/>
    <cellStyle name="Navadno 12 2 6" xfId="710"/>
    <cellStyle name="Navadno 12 3" xfId="711"/>
    <cellStyle name="Navadno 12 3 2" xfId="712"/>
    <cellStyle name="Navadno 12 3 3" xfId="713"/>
    <cellStyle name="Navadno 12 3 4" xfId="714"/>
    <cellStyle name="Navadno 12 3 5" xfId="715"/>
    <cellStyle name="Navadno 12 3 6" xfId="716"/>
    <cellStyle name="Navadno 12 4" xfId="717"/>
    <cellStyle name="Navadno 12 4 2" xfId="718"/>
    <cellStyle name="Navadno 12 4 3" xfId="719"/>
    <cellStyle name="Navadno 12 4 4" xfId="720"/>
    <cellStyle name="Navadno 12 4 5" xfId="721"/>
    <cellStyle name="Navadno 12 4 6" xfId="722"/>
    <cellStyle name="Navadno 12 5" xfId="723"/>
    <cellStyle name="Navadno 12 5 2" xfId="724"/>
    <cellStyle name="Navadno 12 5 3" xfId="725"/>
    <cellStyle name="Navadno 12 5 4" xfId="726"/>
    <cellStyle name="Navadno 12 5 5" xfId="727"/>
    <cellStyle name="Navadno 12 5 6" xfId="728"/>
    <cellStyle name="Navadno 12 6" xfId="729"/>
    <cellStyle name="Navadno 12 6 2" xfId="730"/>
    <cellStyle name="Navadno 12 6 3" xfId="731"/>
    <cellStyle name="Navadno 12 6 4" xfId="732"/>
    <cellStyle name="Navadno 12 6 5" xfId="733"/>
    <cellStyle name="Navadno 12 6 6" xfId="734"/>
    <cellStyle name="Navadno 12 7" xfId="735"/>
    <cellStyle name="Navadno 13" xfId="736"/>
    <cellStyle name="Navadno 13 2" xfId="737"/>
    <cellStyle name="Navadno 13 2 2" xfId="738"/>
    <cellStyle name="Navadno 13 2 3" xfId="739"/>
    <cellStyle name="Navadno 13 2 4" xfId="740"/>
    <cellStyle name="Navadno 13 2 5" xfId="741"/>
    <cellStyle name="Navadno 13 2 6" xfId="742"/>
    <cellStyle name="Navadno 13 3" xfId="743"/>
    <cellStyle name="Navadno 13 3 2" xfId="744"/>
    <cellStyle name="Navadno 13 3 3" xfId="745"/>
    <cellStyle name="Navadno 13 3 4" xfId="746"/>
    <cellStyle name="Navadno 13 3 5" xfId="747"/>
    <cellStyle name="Navadno 13 3 6" xfId="748"/>
    <cellStyle name="Navadno 13 4" xfId="749"/>
    <cellStyle name="Navadno 13 4 2" xfId="750"/>
    <cellStyle name="Navadno 13 4 3" xfId="751"/>
    <cellStyle name="Navadno 13 4 4" xfId="752"/>
    <cellStyle name="Navadno 13 4 5" xfId="753"/>
    <cellStyle name="Navadno 13 4 6" xfId="754"/>
    <cellStyle name="Navadno 13 5" xfId="755"/>
    <cellStyle name="Navadno 13 5 2" xfId="756"/>
    <cellStyle name="Navadno 13 5 3" xfId="757"/>
    <cellStyle name="Navadno 13 5 4" xfId="758"/>
    <cellStyle name="Navadno 13 5 5" xfId="759"/>
    <cellStyle name="Navadno 13 5 6" xfId="760"/>
    <cellStyle name="Navadno 13 6" xfId="761"/>
    <cellStyle name="Navadno 13 6 2" xfId="762"/>
    <cellStyle name="Navadno 13 6 3" xfId="763"/>
    <cellStyle name="Navadno 13 6 4" xfId="764"/>
    <cellStyle name="Navadno 13 6 5" xfId="765"/>
    <cellStyle name="Navadno 13 6 6" xfId="766"/>
    <cellStyle name="Navadno 13 7" xfId="767"/>
    <cellStyle name="Navadno 14" xfId="768"/>
    <cellStyle name="Navadno 14 2" xfId="769"/>
    <cellStyle name="Navadno 14 2 2" xfId="770"/>
    <cellStyle name="Navadno 14 2 3" xfId="771"/>
    <cellStyle name="Navadno 14 2 4" xfId="772"/>
    <cellStyle name="Navadno 14 2 5" xfId="773"/>
    <cellStyle name="Navadno 14 2 6" xfId="774"/>
    <cellStyle name="Navadno 14 3" xfId="775"/>
    <cellStyle name="Navadno 14 3 2" xfId="776"/>
    <cellStyle name="Navadno 14 3 3" xfId="777"/>
    <cellStyle name="Navadno 14 3 4" xfId="778"/>
    <cellStyle name="Navadno 14 3 5" xfId="779"/>
    <cellStyle name="Navadno 14 3 6" xfId="780"/>
    <cellStyle name="Navadno 14 4" xfId="781"/>
    <cellStyle name="Navadno 14 4 2" xfId="782"/>
    <cellStyle name="Navadno 14 4 3" xfId="783"/>
    <cellStyle name="Navadno 14 4 4" xfId="784"/>
    <cellStyle name="Navadno 14 4 5" xfId="785"/>
    <cellStyle name="Navadno 14 4 6" xfId="786"/>
    <cellStyle name="Navadno 14 5" xfId="787"/>
    <cellStyle name="Navadno 14 5 2" xfId="788"/>
    <cellStyle name="Navadno 14 5 3" xfId="789"/>
    <cellStyle name="Navadno 14 5 4" xfId="790"/>
    <cellStyle name="Navadno 14 5 5" xfId="791"/>
    <cellStyle name="Navadno 14 5 6" xfId="792"/>
    <cellStyle name="Navadno 14 6" xfId="793"/>
    <cellStyle name="Navadno 14 6 2" xfId="794"/>
    <cellStyle name="Navadno 14 6 3" xfId="795"/>
    <cellStyle name="Navadno 14 6 4" xfId="796"/>
    <cellStyle name="Navadno 14 6 5" xfId="797"/>
    <cellStyle name="Navadno 14 6 6" xfId="798"/>
    <cellStyle name="Navadno 14 7" xfId="799"/>
    <cellStyle name="Navadno 15" xfId="800"/>
    <cellStyle name="Navadno 15 2" xfId="801"/>
    <cellStyle name="Navadno 15 2 2" xfId="802"/>
    <cellStyle name="Navadno 15 2 3" xfId="803"/>
    <cellStyle name="Navadno 15 2 4" xfId="804"/>
    <cellStyle name="Navadno 15 2 5" xfId="805"/>
    <cellStyle name="Navadno 15 2 6" xfId="806"/>
    <cellStyle name="Navadno 15 3" xfId="807"/>
    <cellStyle name="Navadno 15 3 2" xfId="808"/>
    <cellStyle name="Navadno 15 3 3" xfId="809"/>
    <cellStyle name="Navadno 15 3 4" xfId="810"/>
    <cellStyle name="Navadno 15 3 5" xfId="811"/>
    <cellStyle name="Navadno 15 3 6" xfId="812"/>
    <cellStyle name="Navadno 15 4" xfId="813"/>
    <cellStyle name="Navadno 15 4 2" xfId="814"/>
    <cellStyle name="Navadno 15 4 3" xfId="815"/>
    <cellStyle name="Navadno 15 4 4" xfId="816"/>
    <cellStyle name="Navadno 15 4 5" xfId="817"/>
    <cellStyle name="Navadno 15 4 6" xfId="818"/>
    <cellStyle name="Navadno 15 5" xfId="819"/>
    <cellStyle name="Navadno 15 5 2" xfId="820"/>
    <cellStyle name="Navadno 15 5 3" xfId="821"/>
    <cellStyle name="Navadno 15 5 4" xfId="822"/>
    <cellStyle name="Navadno 15 5 5" xfId="823"/>
    <cellStyle name="Navadno 15 5 6" xfId="824"/>
    <cellStyle name="Navadno 15 6" xfId="825"/>
    <cellStyle name="Navadno 15 6 2" xfId="826"/>
    <cellStyle name="Navadno 15 6 3" xfId="827"/>
    <cellStyle name="Navadno 15 6 4" xfId="828"/>
    <cellStyle name="Navadno 15 6 5" xfId="829"/>
    <cellStyle name="Navadno 15 6 6" xfId="830"/>
    <cellStyle name="Navadno 15 7" xfId="831"/>
    <cellStyle name="Navadno 16" xfId="832"/>
    <cellStyle name="Navadno 16 2" xfId="833"/>
    <cellStyle name="Navadno 16 2 2" xfId="834"/>
    <cellStyle name="Navadno 16 2 3" xfId="835"/>
    <cellStyle name="Navadno 16 2 4" xfId="836"/>
    <cellStyle name="Navadno 16 2 5" xfId="837"/>
    <cellStyle name="Navadno 16 2 6" xfId="838"/>
    <cellStyle name="Navadno 16 2 7" xfId="839"/>
    <cellStyle name="Navadno 16 3" xfId="840"/>
    <cellStyle name="Navadno 16 3 2" xfId="841"/>
    <cellStyle name="Navadno 16 3 3" xfId="842"/>
    <cellStyle name="Navadno 16 3 4" xfId="843"/>
    <cellStyle name="Navadno 16 3 5" xfId="844"/>
    <cellStyle name="Navadno 16 3 6" xfId="845"/>
    <cellStyle name="Navadno 16 4" xfId="846"/>
    <cellStyle name="Navadno 16 4 2" xfId="847"/>
    <cellStyle name="Navadno 16 4 3" xfId="848"/>
    <cellStyle name="Navadno 16 4 4" xfId="849"/>
    <cellStyle name="Navadno 16 4 5" xfId="850"/>
    <cellStyle name="Navadno 16 4 6" xfId="851"/>
    <cellStyle name="Navadno 16 5" xfId="852"/>
    <cellStyle name="Navadno 16 5 2" xfId="853"/>
    <cellStyle name="Navadno 16 5 3" xfId="854"/>
    <cellStyle name="Navadno 16 5 4" xfId="855"/>
    <cellStyle name="Navadno 16 5 5" xfId="856"/>
    <cellStyle name="Navadno 16 5 6" xfId="857"/>
    <cellStyle name="Navadno 16 6" xfId="858"/>
    <cellStyle name="Navadno 16 6 2" xfId="859"/>
    <cellStyle name="Navadno 16 6 3" xfId="860"/>
    <cellStyle name="Navadno 16 6 4" xfId="861"/>
    <cellStyle name="Navadno 16 6 5" xfId="862"/>
    <cellStyle name="Navadno 16 6 6" xfId="863"/>
    <cellStyle name="Navadno 16 7" xfId="864"/>
    <cellStyle name="Navadno 17" xfId="865"/>
    <cellStyle name="Navadno 17 2" xfId="866"/>
    <cellStyle name="Navadno 17 2 2" xfId="867"/>
    <cellStyle name="Navadno 17 2 3" xfId="868"/>
    <cellStyle name="Navadno 17 2 4" xfId="869"/>
    <cellStyle name="Navadno 17 2 5" xfId="870"/>
    <cellStyle name="Navadno 17 2 6" xfId="871"/>
    <cellStyle name="Navadno 17 3" xfId="872"/>
    <cellStyle name="Navadno 17 3 2" xfId="873"/>
    <cellStyle name="Navadno 17 3 3" xfId="874"/>
    <cellStyle name="Navadno 17 3 4" xfId="875"/>
    <cellStyle name="Navadno 17 3 5" xfId="876"/>
    <cellStyle name="Navadno 17 3 6" xfId="877"/>
    <cellStyle name="Navadno 17 4" xfId="878"/>
    <cellStyle name="Navadno 17 4 2" xfId="879"/>
    <cellStyle name="Navadno 17 4 3" xfId="880"/>
    <cellStyle name="Navadno 17 4 4" xfId="881"/>
    <cellStyle name="Navadno 17 4 5" xfId="882"/>
    <cellStyle name="Navadno 17 4 6" xfId="883"/>
    <cellStyle name="Navadno 17 5" xfId="884"/>
    <cellStyle name="Navadno 17 5 2" xfId="885"/>
    <cellStyle name="Navadno 17 5 3" xfId="886"/>
    <cellStyle name="Navadno 17 5 4" xfId="887"/>
    <cellStyle name="Navadno 17 5 5" xfId="888"/>
    <cellStyle name="Navadno 17 5 6" xfId="889"/>
    <cellStyle name="Navadno 17 6" xfId="890"/>
    <cellStyle name="Navadno 17 6 2" xfId="891"/>
    <cellStyle name="Navadno 17 6 3" xfId="892"/>
    <cellStyle name="Navadno 17 6 4" xfId="893"/>
    <cellStyle name="Navadno 17 6 5" xfId="894"/>
    <cellStyle name="Navadno 17 6 6" xfId="895"/>
    <cellStyle name="Navadno 17 7" xfId="896"/>
    <cellStyle name="Navadno 18" xfId="897"/>
    <cellStyle name="Navadno 18 10" xfId="898"/>
    <cellStyle name="Navadno 18 2" xfId="899"/>
    <cellStyle name="Navadno 18 2 2" xfId="900"/>
    <cellStyle name="Navadno 18 2 3" xfId="901"/>
    <cellStyle name="Navadno 18 2 4" xfId="902"/>
    <cellStyle name="Navadno 18 2 5" xfId="903"/>
    <cellStyle name="Navadno 18 2 6" xfId="904"/>
    <cellStyle name="Navadno 18 3" xfId="905"/>
    <cellStyle name="Navadno 18 3 2" xfId="906"/>
    <cellStyle name="Navadno 18 3 3" xfId="907"/>
    <cellStyle name="Navadno 18 3 4" xfId="908"/>
    <cellStyle name="Navadno 18 3 5" xfId="909"/>
    <cellStyle name="Navadno 18 3 6" xfId="910"/>
    <cellStyle name="Navadno 18 4" xfId="911"/>
    <cellStyle name="Navadno 18 4 2" xfId="912"/>
    <cellStyle name="Navadno 18 4 3" xfId="913"/>
    <cellStyle name="Navadno 18 4 4" xfId="914"/>
    <cellStyle name="Navadno 18 4 5" xfId="915"/>
    <cellStyle name="Navadno 18 4 6" xfId="916"/>
    <cellStyle name="Navadno 18 5" xfId="917"/>
    <cellStyle name="Navadno 18 5 2" xfId="918"/>
    <cellStyle name="Navadno 18 5 3" xfId="919"/>
    <cellStyle name="Navadno 18 5 4" xfId="920"/>
    <cellStyle name="Navadno 18 5 5" xfId="921"/>
    <cellStyle name="Navadno 18 5 6" xfId="922"/>
    <cellStyle name="Navadno 18 6" xfId="923"/>
    <cellStyle name="Navadno 18 6 2" xfId="924"/>
    <cellStyle name="Navadno 18 6 3" xfId="925"/>
    <cellStyle name="Navadno 18 6 4" xfId="926"/>
    <cellStyle name="Navadno 18 6 5" xfId="927"/>
    <cellStyle name="Navadno 18 6 6" xfId="928"/>
    <cellStyle name="Navadno 18 7" xfId="929"/>
    <cellStyle name="Navadno 18 7 2" xfId="930"/>
    <cellStyle name="Navadno 18 8" xfId="931"/>
    <cellStyle name="Navadno 18 8 2" xfId="932"/>
    <cellStyle name="Navadno 18 9" xfId="933"/>
    <cellStyle name="Navadno 18 9 2" xfId="934"/>
    <cellStyle name="Navadno 19" xfId="935"/>
    <cellStyle name="Navadno 19 2" xfId="936"/>
    <cellStyle name="Navadno 19 2 2" xfId="937"/>
    <cellStyle name="Navadno 19 2 3" xfId="938"/>
    <cellStyle name="Navadno 19 2 4" xfId="939"/>
    <cellStyle name="Navadno 19 2 5" xfId="940"/>
    <cellStyle name="Navadno 19 2 6" xfId="941"/>
    <cellStyle name="Navadno 19 3" xfId="942"/>
    <cellStyle name="Navadno 19 3 2" xfId="943"/>
    <cellStyle name="Navadno 19 3 3" xfId="944"/>
    <cellStyle name="Navadno 19 3 4" xfId="945"/>
    <cellStyle name="Navadno 19 3 5" xfId="946"/>
    <cellStyle name="Navadno 19 3 6" xfId="947"/>
    <cellStyle name="Navadno 19 4" xfId="948"/>
    <cellStyle name="Navadno 19 4 2" xfId="949"/>
    <cellStyle name="Navadno 19 4 3" xfId="950"/>
    <cellStyle name="Navadno 19 4 4" xfId="951"/>
    <cellStyle name="Navadno 19 4 5" xfId="952"/>
    <cellStyle name="Navadno 19 4 6" xfId="953"/>
    <cellStyle name="Navadno 19 5" xfId="954"/>
    <cellStyle name="Navadno 19 5 2" xfId="955"/>
    <cellStyle name="Navadno 19 5 3" xfId="956"/>
    <cellStyle name="Navadno 19 5 4" xfId="957"/>
    <cellStyle name="Navadno 19 5 5" xfId="958"/>
    <cellStyle name="Navadno 19 5 6" xfId="959"/>
    <cellStyle name="Navadno 19 6" xfId="960"/>
    <cellStyle name="Navadno 19 6 2" xfId="961"/>
    <cellStyle name="Navadno 19 6 3" xfId="962"/>
    <cellStyle name="Navadno 19 6 4" xfId="963"/>
    <cellStyle name="Navadno 19 6 5" xfId="964"/>
    <cellStyle name="Navadno 19 6 6" xfId="965"/>
    <cellStyle name="Navadno 19 7" xfId="966"/>
    <cellStyle name="Navadno 2" xfId="967"/>
    <cellStyle name="Navadno 2 10" xfId="968"/>
    <cellStyle name="Navadno 2 10 2" xfId="969"/>
    <cellStyle name="Navadno 2 10 3" xfId="970"/>
    <cellStyle name="Navadno 2 10 4" xfId="971"/>
    <cellStyle name="Navadno 2 10 5" xfId="972"/>
    <cellStyle name="Navadno 2 10 6" xfId="973"/>
    <cellStyle name="Navadno 2 11" xfId="974"/>
    <cellStyle name="Navadno 2 11 2" xfId="975"/>
    <cellStyle name="Navadno 2 12" xfId="976"/>
    <cellStyle name="Navadno 2 12 2" xfId="977"/>
    <cellStyle name="Navadno 2 13" xfId="978"/>
    <cellStyle name="Navadno 2 13 2" xfId="979"/>
    <cellStyle name="Navadno 2 14" xfId="980"/>
    <cellStyle name="Navadno 2 14 2" xfId="981"/>
    <cellStyle name="Navadno 2 15" xfId="982"/>
    <cellStyle name="Navadno 2 15 2" xfId="983"/>
    <cellStyle name="Navadno 2 16" xfId="984"/>
    <cellStyle name="Navadno 2 16 2" xfId="985"/>
    <cellStyle name="Navadno 2 17" xfId="986"/>
    <cellStyle name="Navadno 2 17 2" xfId="987"/>
    <cellStyle name="Navadno 2 18" xfId="988"/>
    <cellStyle name="Navadno 2 18 2" xfId="989"/>
    <cellStyle name="Navadno 2 19" xfId="990"/>
    <cellStyle name="Navadno 2 19 2" xfId="991"/>
    <cellStyle name="Navadno 2 2" xfId="992"/>
    <cellStyle name="Navadno 2 2 2" xfId="993"/>
    <cellStyle name="Navadno 2 2 2 2" xfId="2704"/>
    <cellStyle name="Navadno 2 2 3" xfId="994"/>
    <cellStyle name="Navadno 2 2 4" xfId="995"/>
    <cellStyle name="Navadno 2 2 5" xfId="996"/>
    <cellStyle name="Navadno 2 2 6" xfId="997"/>
    <cellStyle name="Navadno 2 2 7" xfId="998"/>
    <cellStyle name="Navadno 2 2 8" xfId="999"/>
    <cellStyle name="Navadno 2 2 9" xfId="1000"/>
    <cellStyle name="Navadno 2 20" xfId="1001"/>
    <cellStyle name="Navadno 2 20 2" xfId="1002"/>
    <cellStyle name="Navadno 2 21" xfId="1003"/>
    <cellStyle name="Navadno 2 21 2" xfId="1004"/>
    <cellStyle name="Navadno 2 22" xfId="1005"/>
    <cellStyle name="Navadno 2 22 2" xfId="1006"/>
    <cellStyle name="Navadno 2 23" xfId="1007"/>
    <cellStyle name="Navadno 2 23 2" xfId="1008"/>
    <cellStyle name="Navadno 2 24" xfId="1009"/>
    <cellStyle name="Navadno 2 24 2" xfId="1010"/>
    <cellStyle name="Navadno 2 25" xfId="1011"/>
    <cellStyle name="Navadno 2 25 2" xfId="1012"/>
    <cellStyle name="Navadno 2 26" xfId="1013"/>
    <cellStyle name="Navadno 2 26 2" xfId="1014"/>
    <cellStyle name="Navadno 2 27" xfId="1015"/>
    <cellStyle name="Navadno 2 27 2" xfId="1016"/>
    <cellStyle name="Navadno 2 28" xfId="1017"/>
    <cellStyle name="Navadno 2 28 2" xfId="1018"/>
    <cellStyle name="Navadno 2 29" xfId="1019"/>
    <cellStyle name="Navadno 2 29 2" xfId="1020"/>
    <cellStyle name="Navadno 2 3" xfId="1021"/>
    <cellStyle name="Navadno 2 3 2" xfId="1022"/>
    <cellStyle name="Navadno 2 3 3" xfId="1023"/>
    <cellStyle name="Navadno 2 3 4" xfId="1024"/>
    <cellStyle name="Navadno 2 3 5" xfId="1025"/>
    <cellStyle name="Navadno 2 3 6" xfId="1026"/>
    <cellStyle name="Navadno 2 30" xfId="1027"/>
    <cellStyle name="Navadno 2 30 2" xfId="1028"/>
    <cellStyle name="Navadno 2 31" xfId="1029"/>
    <cellStyle name="Navadno 2 31 2" xfId="1030"/>
    <cellStyle name="Navadno 2 32" xfId="1031"/>
    <cellStyle name="Navadno 2 32 2" xfId="1032"/>
    <cellStyle name="Navadno 2 33" xfId="1033"/>
    <cellStyle name="Navadno 2 33 2" xfId="1034"/>
    <cellStyle name="Navadno 2 34" xfId="1035"/>
    <cellStyle name="Navadno 2 34 2" xfId="1036"/>
    <cellStyle name="Navadno 2 35" xfId="1037"/>
    <cellStyle name="Navadno 2 35 2" xfId="1038"/>
    <cellStyle name="Navadno 2 36" xfId="1039"/>
    <cellStyle name="Navadno 2 36 2" xfId="1040"/>
    <cellStyle name="Navadno 2 37" xfId="1041"/>
    <cellStyle name="Navadno 2 37 2" xfId="1042"/>
    <cellStyle name="Navadno 2 38" xfId="1043"/>
    <cellStyle name="Navadno 2 38 2" xfId="1044"/>
    <cellStyle name="Navadno 2 39" xfId="1045"/>
    <cellStyle name="Navadno 2 39 2" xfId="1046"/>
    <cellStyle name="Navadno 2 4" xfId="1047"/>
    <cellStyle name="Navadno 2 4 2" xfId="1048"/>
    <cellStyle name="Navadno 2 4 3" xfId="1049"/>
    <cellStyle name="Navadno 2 4 4" xfId="1050"/>
    <cellStyle name="Navadno 2 4 5" xfId="1051"/>
    <cellStyle name="Navadno 2 4 6" xfId="1052"/>
    <cellStyle name="Navadno 2 40" xfId="1053"/>
    <cellStyle name="Navadno 2 40 2" xfId="1054"/>
    <cellStyle name="Navadno 2 41" xfId="1055"/>
    <cellStyle name="Navadno 2 41 2" xfId="1056"/>
    <cellStyle name="Navadno 2 42" xfId="1057"/>
    <cellStyle name="Navadno 2 42 2" xfId="1058"/>
    <cellStyle name="Navadno 2 43" xfId="1059"/>
    <cellStyle name="Navadno 2 43 2" xfId="1060"/>
    <cellStyle name="Navadno 2 44" xfId="1061"/>
    <cellStyle name="Navadno 2 44 2" xfId="1062"/>
    <cellStyle name="Navadno 2 45" xfId="1063"/>
    <cellStyle name="Navadno 2 45 2" xfId="1064"/>
    <cellStyle name="Navadno 2 46" xfId="1065"/>
    <cellStyle name="Navadno 2 46 2" xfId="1066"/>
    <cellStyle name="Navadno 2 47" xfId="1067"/>
    <cellStyle name="Navadno 2 47 2" xfId="1068"/>
    <cellStyle name="Navadno 2 48" xfId="1069"/>
    <cellStyle name="Navadno 2 48 2" xfId="1070"/>
    <cellStyle name="Navadno 2 49" xfId="1071"/>
    <cellStyle name="Navadno 2 49 2" xfId="1072"/>
    <cellStyle name="Navadno 2 5" xfId="1073"/>
    <cellStyle name="Navadno 2 5 2" xfId="1074"/>
    <cellStyle name="Navadno 2 5 3" xfId="1075"/>
    <cellStyle name="Navadno 2 5 4" xfId="1076"/>
    <cellStyle name="Navadno 2 5 5" xfId="1077"/>
    <cellStyle name="Navadno 2 5 6" xfId="1078"/>
    <cellStyle name="Navadno 2 50" xfId="1079"/>
    <cellStyle name="Navadno 2 50 2" xfId="1080"/>
    <cellStyle name="Navadno 2 51" xfId="1081"/>
    <cellStyle name="Navadno 2 51 2" xfId="1082"/>
    <cellStyle name="Navadno 2 52" xfId="1083"/>
    <cellStyle name="Navadno 2 52 2" xfId="1084"/>
    <cellStyle name="Navadno 2 53" xfId="1085"/>
    <cellStyle name="Navadno 2 53 2" xfId="1086"/>
    <cellStyle name="Navadno 2 54" xfId="1087"/>
    <cellStyle name="Navadno 2 54 2" xfId="1088"/>
    <cellStyle name="Navadno 2 55" xfId="1089"/>
    <cellStyle name="Navadno 2 55 2" xfId="1090"/>
    <cellStyle name="Navadno 2 56" xfId="1091"/>
    <cellStyle name="Navadno 2 56 2" xfId="1092"/>
    <cellStyle name="Navadno 2 57" xfId="1093"/>
    <cellStyle name="Navadno 2 57 2" xfId="1094"/>
    <cellStyle name="Navadno 2 58" xfId="1095"/>
    <cellStyle name="Navadno 2 58 2" xfId="1096"/>
    <cellStyle name="Navadno 2 59" xfId="1097"/>
    <cellStyle name="Navadno 2 59 2" xfId="1098"/>
    <cellStyle name="Navadno 2 6" xfId="1099"/>
    <cellStyle name="Navadno 2 6 2" xfId="1100"/>
    <cellStyle name="Navadno 2 6 3" xfId="1101"/>
    <cellStyle name="Navadno 2 6 4" xfId="1102"/>
    <cellStyle name="Navadno 2 6 5" xfId="1103"/>
    <cellStyle name="Navadno 2 6 6" xfId="1104"/>
    <cellStyle name="Navadno 2 60" xfId="1105"/>
    <cellStyle name="Navadno 2 60 2" xfId="1106"/>
    <cellStyle name="Navadno 2 61" xfId="1107"/>
    <cellStyle name="Navadno 2 61 2" xfId="1108"/>
    <cellStyle name="Navadno 2 62" xfId="1109"/>
    <cellStyle name="Navadno 2 62 2" xfId="1110"/>
    <cellStyle name="Navadno 2 62 3" xfId="1111"/>
    <cellStyle name="Navadno 2 62 4" xfId="1112"/>
    <cellStyle name="Navadno 2 63" xfId="1113"/>
    <cellStyle name="Navadno 2 63 2" xfId="1114"/>
    <cellStyle name="Navadno 2 64" xfId="1115"/>
    <cellStyle name="Navadno 2 64 2" xfId="1116"/>
    <cellStyle name="Navadno 2 65" xfId="1117"/>
    <cellStyle name="Navadno 2 65 2" xfId="1118"/>
    <cellStyle name="Navadno 2 66" xfId="1119"/>
    <cellStyle name="Navadno 2 66 2" xfId="1120"/>
    <cellStyle name="Navadno 2 67" xfId="1121"/>
    <cellStyle name="Navadno 2 67 2" xfId="1122"/>
    <cellStyle name="Navadno 2 68" xfId="1123"/>
    <cellStyle name="Navadno 2 68 2" xfId="1124"/>
    <cellStyle name="Navadno 2 69" xfId="1125"/>
    <cellStyle name="Navadno 2 69 2" xfId="1126"/>
    <cellStyle name="Navadno 2 7" xfId="1127"/>
    <cellStyle name="Navadno 2 7 2" xfId="1128"/>
    <cellStyle name="Navadno 2 7 3" xfId="1129"/>
    <cellStyle name="Navadno 2 7 4" xfId="1130"/>
    <cellStyle name="Navadno 2 7 5" xfId="1131"/>
    <cellStyle name="Navadno 2 7 6" xfId="1132"/>
    <cellStyle name="Navadno 2 70" xfId="1133"/>
    <cellStyle name="Navadno 2 70 2" xfId="1134"/>
    <cellStyle name="Navadno 2 71" xfId="1135"/>
    <cellStyle name="Navadno 2 71 2" xfId="1136"/>
    <cellStyle name="Navadno 2 72" xfId="1137"/>
    <cellStyle name="Navadno 2 73" xfId="1138"/>
    <cellStyle name="Navadno 2 74" xfId="1139"/>
    <cellStyle name="Navadno 2 75" xfId="1140"/>
    <cellStyle name="Navadno 2 76" xfId="1141"/>
    <cellStyle name="Navadno 2 77" xfId="1142"/>
    <cellStyle name="Navadno 2 78" xfId="1143"/>
    <cellStyle name="Navadno 2 79" xfId="1144"/>
    <cellStyle name="Navadno 2 8" xfId="1145"/>
    <cellStyle name="Navadno 2 8 2" xfId="1146"/>
    <cellStyle name="Navadno 2 8 3" xfId="1147"/>
    <cellStyle name="Navadno 2 8 4" xfId="1148"/>
    <cellStyle name="Navadno 2 8 5" xfId="1149"/>
    <cellStyle name="Navadno 2 8 6" xfId="1150"/>
    <cellStyle name="Navadno 2 80" xfId="1151"/>
    <cellStyle name="Navadno 2 81" xfId="1152"/>
    <cellStyle name="Navadno 2 82" xfId="1153"/>
    <cellStyle name="Navadno 2 83" xfId="1154"/>
    <cellStyle name="Navadno 2 84" xfId="1155"/>
    <cellStyle name="Navadno 2 85" xfId="1156"/>
    <cellStyle name="Navadno 2 86" xfId="1157"/>
    <cellStyle name="Navadno 2 9" xfId="1158"/>
    <cellStyle name="Navadno 2 9 2" xfId="1159"/>
    <cellStyle name="Navadno 2 9 3" xfId="1160"/>
    <cellStyle name="Navadno 2 9 4" xfId="1161"/>
    <cellStyle name="Navadno 2 9 5" xfId="1162"/>
    <cellStyle name="Navadno 2 9 6" xfId="1163"/>
    <cellStyle name="Navadno 2_NASLOVNICA PREDRAČUNOV" xfId="1164"/>
    <cellStyle name="Navadno 20" xfId="1165"/>
    <cellStyle name="Navadno 20 10" xfId="1166"/>
    <cellStyle name="Navadno 20 10 2" xfId="1167"/>
    <cellStyle name="Navadno 20 11" xfId="1168"/>
    <cellStyle name="Navadno 20 11 2" xfId="1169"/>
    <cellStyle name="Navadno 20 12" xfId="1170"/>
    <cellStyle name="Navadno 20 12 2" xfId="1171"/>
    <cellStyle name="Navadno 20 13" xfId="1172"/>
    <cellStyle name="Navadno 20 13 2" xfId="1173"/>
    <cellStyle name="Navadno 20 14" xfId="1174"/>
    <cellStyle name="Navadno 20 14 2" xfId="1175"/>
    <cellStyle name="Navadno 20 15" xfId="1176"/>
    <cellStyle name="Navadno 20 15 2" xfId="1177"/>
    <cellStyle name="Navadno 20 16" xfId="1178"/>
    <cellStyle name="Navadno 20 16 2" xfId="1179"/>
    <cellStyle name="Navadno 20 17" xfId="1180"/>
    <cellStyle name="Navadno 20 17 2" xfId="1181"/>
    <cellStyle name="Navadno 20 18" xfId="1182"/>
    <cellStyle name="Navadno 20 18 2" xfId="1183"/>
    <cellStyle name="Navadno 20 19" xfId="1184"/>
    <cellStyle name="Navadno 20 19 2" xfId="1185"/>
    <cellStyle name="Navadno 20 2" xfId="1186"/>
    <cellStyle name="Navadno 20 2 2" xfId="1187"/>
    <cellStyle name="Navadno 20 2 3" xfId="1188"/>
    <cellStyle name="Navadno 20 2 4" xfId="1189"/>
    <cellStyle name="Navadno 20 2 5" xfId="1190"/>
    <cellStyle name="Navadno 20 2 6" xfId="1191"/>
    <cellStyle name="Navadno 20 20" xfId="1192"/>
    <cellStyle name="Navadno 20 20 2" xfId="1193"/>
    <cellStyle name="Navadno 20 21" xfId="1194"/>
    <cellStyle name="Navadno 20 21 2" xfId="1195"/>
    <cellStyle name="Navadno 20 22" xfId="1196"/>
    <cellStyle name="Navadno 20 22 2" xfId="1197"/>
    <cellStyle name="Navadno 20 23" xfId="1198"/>
    <cellStyle name="Navadno 20 23 2" xfId="1199"/>
    <cellStyle name="Navadno 20 24" xfId="1200"/>
    <cellStyle name="Navadno 20 24 2" xfId="1201"/>
    <cellStyle name="Navadno 20 25" xfId="1202"/>
    <cellStyle name="Navadno 20 25 2" xfId="1203"/>
    <cellStyle name="Navadno 20 26" xfId="1204"/>
    <cellStyle name="Navadno 20 26 2" xfId="1205"/>
    <cellStyle name="Navadno 20 27" xfId="1206"/>
    <cellStyle name="Navadno 20 27 2" xfId="1207"/>
    <cellStyle name="Navadno 20 28" xfId="1208"/>
    <cellStyle name="Navadno 20 28 2" xfId="1209"/>
    <cellStyle name="Navadno 20 29" xfId="1210"/>
    <cellStyle name="Navadno 20 29 2" xfId="1211"/>
    <cellStyle name="Navadno 20 3" xfId="1212"/>
    <cellStyle name="Navadno 20 3 2" xfId="1213"/>
    <cellStyle name="Navadno 20 3 3" xfId="1214"/>
    <cellStyle name="Navadno 20 3 4" xfId="1215"/>
    <cellStyle name="Navadno 20 3 5" xfId="1216"/>
    <cellStyle name="Navadno 20 3 6" xfId="1217"/>
    <cellStyle name="Navadno 20 30" xfId="1218"/>
    <cellStyle name="Navadno 20 30 2" xfId="1219"/>
    <cellStyle name="Navadno 20 31" xfId="1220"/>
    <cellStyle name="Navadno 20 31 2" xfId="1221"/>
    <cellStyle name="Navadno 20 32" xfId="1222"/>
    <cellStyle name="Navadno 20 32 2" xfId="1223"/>
    <cellStyle name="Navadno 20 33" xfId="1224"/>
    <cellStyle name="Navadno 20 33 2" xfId="1225"/>
    <cellStyle name="Navadno 20 34" xfId="1226"/>
    <cellStyle name="Navadno 20 34 2" xfId="1227"/>
    <cellStyle name="Navadno 20 35" xfId="1228"/>
    <cellStyle name="Navadno 20 35 2" xfId="1229"/>
    <cellStyle name="Navadno 20 36" xfId="1230"/>
    <cellStyle name="Navadno 20 36 2" xfId="1231"/>
    <cellStyle name="Navadno 20 37" xfId="1232"/>
    <cellStyle name="Navadno 20 37 2" xfId="1233"/>
    <cellStyle name="Navadno 20 38" xfId="1234"/>
    <cellStyle name="Navadno 20 38 2" xfId="1235"/>
    <cellStyle name="Navadno 20 39" xfId="1236"/>
    <cellStyle name="Navadno 20 39 2" xfId="1237"/>
    <cellStyle name="Navadno 20 4" xfId="1238"/>
    <cellStyle name="Navadno 20 4 2" xfId="1239"/>
    <cellStyle name="Navadno 20 4 3" xfId="1240"/>
    <cellStyle name="Navadno 20 4 4" xfId="1241"/>
    <cellStyle name="Navadno 20 4 5" xfId="1242"/>
    <cellStyle name="Navadno 20 4 6" xfId="1243"/>
    <cellStyle name="Navadno 20 40" xfId="1244"/>
    <cellStyle name="Navadno 20 40 2" xfId="1245"/>
    <cellStyle name="Navadno 20 41" xfId="1246"/>
    <cellStyle name="Navadno 20 41 2" xfId="1247"/>
    <cellStyle name="Navadno 20 42" xfId="1248"/>
    <cellStyle name="Navadno 20 42 2" xfId="1249"/>
    <cellStyle name="Navadno 20 43" xfId="1250"/>
    <cellStyle name="Navadno 20 43 2" xfId="1251"/>
    <cellStyle name="Navadno 20 44" xfId="1252"/>
    <cellStyle name="Navadno 20 44 2" xfId="1253"/>
    <cellStyle name="Navadno 20 5" xfId="1254"/>
    <cellStyle name="Navadno 20 5 2" xfId="1255"/>
    <cellStyle name="Navadno 20 5 3" xfId="1256"/>
    <cellStyle name="Navadno 20 5 4" xfId="1257"/>
    <cellStyle name="Navadno 20 5 5" xfId="1258"/>
    <cellStyle name="Navadno 20 5 6" xfId="1259"/>
    <cellStyle name="Navadno 20 6" xfId="1260"/>
    <cellStyle name="Navadno 20 6 2" xfId="1261"/>
    <cellStyle name="Navadno 20 6 3" xfId="1262"/>
    <cellStyle name="Navadno 20 6 4" xfId="1263"/>
    <cellStyle name="Navadno 20 6 5" xfId="1264"/>
    <cellStyle name="Navadno 20 6 6" xfId="1265"/>
    <cellStyle name="Navadno 20 7" xfId="1266"/>
    <cellStyle name="Navadno 20 7 2" xfId="1267"/>
    <cellStyle name="Navadno 20 8" xfId="1268"/>
    <cellStyle name="Navadno 20 8 2" xfId="1269"/>
    <cellStyle name="Navadno 20 9" xfId="1270"/>
    <cellStyle name="Navadno 20 9 2" xfId="1271"/>
    <cellStyle name="Navadno 21" xfId="1272"/>
    <cellStyle name="Navadno 21 10" xfId="1273"/>
    <cellStyle name="Navadno 21 11" xfId="1274"/>
    <cellStyle name="Navadno 21 12" xfId="1275"/>
    <cellStyle name="Navadno 21 13" xfId="1276"/>
    <cellStyle name="Navadno 21 14" xfId="1277"/>
    <cellStyle name="Navadno 21 2" xfId="1278"/>
    <cellStyle name="Navadno 21 2 2" xfId="1279"/>
    <cellStyle name="Navadno 21 2 3" xfId="1280"/>
    <cellStyle name="Navadno 21 2 4" xfId="1281"/>
    <cellStyle name="Navadno 21 2 5" xfId="1282"/>
    <cellStyle name="Navadno 21 2 6" xfId="1283"/>
    <cellStyle name="Navadno 21 3" xfId="1284"/>
    <cellStyle name="Navadno 21 3 2" xfId="1285"/>
    <cellStyle name="Navadno 21 3 3" xfId="1286"/>
    <cellStyle name="Navadno 21 3 4" xfId="1287"/>
    <cellStyle name="Navadno 21 3 5" xfId="1288"/>
    <cellStyle name="Navadno 21 3 6" xfId="1289"/>
    <cellStyle name="Navadno 21 4" xfId="1290"/>
    <cellStyle name="Navadno 21 4 2" xfId="1291"/>
    <cellStyle name="Navadno 21 4 3" xfId="1292"/>
    <cellStyle name="Navadno 21 4 4" xfId="1293"/>
    <cellStyle name="Navadno 21 4 5" xfId="1294"/>
    <cellStyle name="Navadno 21 4 6" xfId="1295"/>
    <cellStyle name="Navadno 21 5" xfId="1296"/>
    <cellStyle name="Navadno 21 5 2" xfId="1297"/>
    <cellStyle name="Navadno 21 5 3" xfId="1298"/>
    <cellStyle name="Navadno 21 5 4" xfId="1299"/>
    <cellStyle name="Navadno 21 5 5" xfId="1300"/>
    <cellStyle name="Navadno 21 5 6" xfId="1301"/>
    <cellStyle name="Navadno 21 6" xfId="1302"/>
    <cellStyle name="Navadno 21 6 2" xfId="1303"/>
    <cellStyle name="Navadno 21 6 3" xfId="1304"/>
    <cellStyle name="Navadno 21 6 4" xfId="1305"/>
    <cellStyle name="Navadno 21 6 5" xfId="1306"/>
    <cellStyle name="Navadno 21 6 6" xfId="1307"/>
    <cellStyle name="Navadno 21 7" xfId="1308"/>
    <cellStyle name="Navadno 21 7 2" xfId="1309"/>
    <cellStyle name="Navadno 21 7 3" xfId="1310"/>
    <cellStyle name="Navadno 21 7 4" xfId="1311"/>
    <cellStyle name="Navadno 21 7 5" xfId="1312"/>
    <cellStyle name="Navadno 21 7 6" xfId="1313"/>
    <cellStyle name="Navadno 21 8" xfId="1314"/>
    <cellStyle name="Navadno 21 8 2" xfId="1315"/>
    <cellStyle name="Navadno 21 8 3" xfId="1316"/>
    <cellStyle name="Navadno 21 8 4" xfId="1317"/>
    <cellStyle name="Navadno 21 8 5" xfId="1318"/>
    <cellStyle name="Navadno 21 8 6" xfId="1319"/>
    <cellStyle name="Navadno 21 9" xfId="1320"/>
    <cellStyle name="Navadno 21 9 2" xfId="1321"/>
    <cellStyle name="Navadno 22" xfId="1322"/>
    <cellStyle name="Navadno 22 10" xfId="1323"/>
    <cellStyle name="Navadno 22 11" xfId="1324"/>
    <cellStyle name="Navadno 22 12" xfId="1325"/>
    <cellStyle name="Navadno 22 13" xfId="1326"/>
    <cellStyle name="Navadno 22 14" xfId="1327"/>
    <cellStyle name="Navadno 22 2" xfId="1328"/>
    <cellStyle name="Navadno 22 2 2" xfId="1329"/>
    <cellStyle name="Navadno 22 2 3" xfId="1330"/>
    <cellStyle name="Navadno 22 2 4" xfId="1331"/>
    <cellStyle name="Navadno 22 2 5" xfId="1332"/>
    <cellStyle name="Navadno 22 2 6" xfId="1333"/>
    <cellStyle name="Navadno 22 3" xfId="1334"/>
    <cellStyle name="Navadno 22 3 2" xfId="1335"/>
    <cellStyle name="Navadno 22 3 3" xfId="1336"/>
    <cellStyle name="Navadno 22 3 4" xfId="1337"/>
    <cellStyle name="Navadno 22 3 5" xfId="1338"/>
    <cellStyle name="Navadno 22 3 6" xfId="1339"/>
    <cellStyle name="Navadno 22 4" xfId="1340"/>
    <cellStyle name="Navadno 22 4 2" xfId="1341"/>
    <cellStyle name="Navadno 22 4 3" xfId="1342"/>
    <cellStyle name="Navadno 22 4 4" xfId="1343"/>
    <cellStyle name="Navadno 22 4 5" xfId="1344"/>
    <cellStyle name="Navadno 22 4 6" xfId="1345"/>
    <cellStyle name="Navadno 22 5" xfId="1346"/>
    <cellStyle name="Navadno 22 5 2" xfId="1347"/>
    <cellStyle name="Navadno 22 5 3" xfId="1348"/>
    <cellStyle name="Navadno 22 5 4" xfId="1349"/>
    <cellStyle name="Navadno 22 5 5" xfId="1350"/>
    <cellStyle name="Navadno 22 5 6" xfId="1351"/>
    <cellStyle name="Navadno 22 6" xfId="1352"/>
    <cellStyle name="Navadno 22 6 2" xfId="1353"/>
    <cellStyle name="Navadno 22 6 3" xfId="1354"/>
    <cellStyle name="Navadno 22 6 4" xfId="1355"/>
    <cellStyle name="Navadno 22 6 5" xfId="1356"/>
    <cellStyle name="Navadno 22 6 6" xfId="1357"/>
    <cellStyle name="Navadno 22 7" xfId="1358"/>
    <cellStyle name="Navadno 22 7 2" xfId="1359"/>
    <cellStyle name="Navadno 22 7 3" xfId="1360"/>
    <cellStyle name="Navadno 22 7 4" xfId="1361"/>
    <cellStyle name="Navadno 22 7 5" xfId="1362"/>
    <cellStyle name="Navadno 22 7 6" xfId="1363"/>
    <cellStyle name="Navadno 22 8" xfId="1364"/>
    <cellStyle name="Navadno 22 8 2" xfId="1365"/>
    <cellStyle name="Navadno 22 8 3" xfId="1366"/>
    <cellStyle name="Navadno 22 8 4" xfId="1367"/>
    <cellStyle name="Navadno 22 8 5" xfId="1368"/>
    <cellStyle name="Navadno 22 8 6" xfId="1369"/>
    <cellStyle name="Navadno 22 9" xfId="1370"/>
    <cellStyle name="Navadno 22 9 2" xfId="1371"/>
    <cellStyle name="Navadno 23" xfId="1372"/>
    <cellStyle name="Navadno 23 10" xfId="1373"/>
    <cellStyle name="Navadno 23 10 2" xfId="1374"/>
    <cellStyle name="Navadno 23 11" xfId="1375"/>
    <cellStyle name="Navadno 23 11 2" xfId="1376"/>
    <cellStyle name="Navadno 23 12" xfId="1377"/>
    <cellStyle name="Navadno 23 12 2" xfId="1378"/>
    <cellStyle name="Navadno 23 13" xfId="1379"/>
    <cellStyle name="Navadno 23 13 2" xfId="1380"/>
    <cellStyle name="Navadno 23 14" xfId="1381"/>
    <cellStyle name="Navadno 23 14 2" xfId="1382"/>
    <cellStyle name="Navadno 23 15" xfId="1383"/>
    <cellStyle name="Navadno 23 15 2" xfId="1384"/>
    <cellStyle name="Navadno 23 16" xfId="1385"/>
    <cellStyle name="Navadno 23 16 2" xfId="1386"/>
    <cellStyle name="Navadno 23 17" xfId="1387"/>
    <cellStyle name="Navadno 23 17 2" xfId="1388"/>
    <cellStyle name="Navadno 23 18" xfId="1389"/>
    <cellStyle name="Navadno 23 18 2" xfId="1390"/>
    <cellStyle name="Navadno 23 19" xfId="1391"/>
    <cellStyle name="Navadno 23 19 2" xfId="1392"/>
    <cellStyle name="Navadno 23 2" xfId="1393"/>
    <cellStyle name="Navadno 23 2 2" xfId="1394"/>
    <cellStyle name="Navadno 23 2 3" xfId="1395"/>
    <cellStyle name="Navadno 23 2 4" xfId="1396"/>
    <cellStyle name="Navadno 23 2 5" xfId="1397"/>
    <cellStyle name="Navadno 23 2 6" xfId="1398"/>
    <cellStyle name="Navadno 23 20" xfId="1399"/>
    <cellStyle name="Navadno 23 20 2" xfId="1400"/>
    <cellStyle name="Navadno 23 21" xfId="1401"/>
    <cellStyle name="Navadno 23 21 2" xfId="1402"/>
    <cellStyle name="Navadno 23 22" xfId="1403"/>
    <cellStyle name="Navadno 23 22 2" xfId="1404"/>
    <cellStyle name="Navadno 23 23" xfId="1405"/>
    <cellStyle name="Navadno 23 23 2" xfId="1406"/>
    <cellStyle name="Navadno 23 24" xfId="1407"/>
    <cellStyle name="Navadno 23 24 2" xfId="1408"/>
    <cellStyle name="Navadno 23 25" xfId="1409"/>
    <cellStyle name="Navadno 23 25 2" xfId="1410"/>
    <cellStyle name="Navadno 23 26" xfId="1411"/>
    <cellStyle name="Navadno 23 26 2" xfId="1412"/>
    <cellStyle name="Navadno 23 27" xfId="1413"/>
    <cellStyle name="Navadno 23 27 2" xfId="1414"/>
    <cellStyle name="Navadno 23 28" xfId="1415"/>
    <cellStyle name="Navadno 23 28 2" xfId="1416"/>
    <cellStyle name="Navadno 23 29" xfId="1417"/>
    <cellStyle name="Navadno 23 29 2" xfId="1418"/>
    <cellStyle name="Navadno 23 3" xfId="1419"/>
    <cellStyle name="Navadno 23 3 2" xfId="1420"/>
    <cellStyle name="Navadno 23 3 3" xfId="1421"/>
    <cellStyle name="Navadno 23 3 4" xfId="1422"/>
    <cellStyle name="Navadno 23 3 5" xfId="1423"/>
    <cellStyle name="Navadno 23 3 6" xfId="1424"/>
    <cellStyle name="Navadno 23 30" xfId="1425"/>
    <cellStyle name="Navadno 23 30 2" xfId="1426"/>
    <cellStyle name="Navadno 23 31" xfId="1427"/>
    <cellStyle name="Navadno 23 31 2" xfId="1428"/>
    <cellStyle name="Navadno 23 32" xfId="1429"/>
    <cellStyle name="Navadno 23 32 2" xfId="1430"/>
    <cellStyle name="Navadno 23 33" xfId="1431"/>
    <cellStyle name="Navadno 23 33 2" xfId="1432"/>
    <cellStyle name="Navadno 23 34" xfId="1433"/>
    <cellStyle name="Navadno 23 34 2" xfId="1434"/>
    <cellStyle name="Navadno 23 35" xfId="1435"/>
    <cellStyle name="Navadno 23 35 2" xfId="1436"/>
    <cellStyle name="Navadno 23 36" xfId="1437"/>
    <cellStyle name="Navadno 23 36 2" xfId="1438"/>
    <cellStyle name="Navadno 23 37" xfId="1439"/>
    <cellStyle name="Navadno 23 37 2" xfId="1440"/>
    <cellStyle name="Navadno 23 38" xfId="1441"/>
    <cellStyle name="Navadno 23 38 2" xfId="1442"/>
    <cellStyle name="Navadno 23 39" xfId="1443"/>
    <cellStyle name="Navadno 23 39 2" xfId="1444"/>
    <cellStyle name="Navadno 23 4" xfId="1445"/>
    <cellStyle name="Navadno 23 4 2" xfId="1446"/>
    <cellStyle name="Navadno 23 4 3" xfId="1447"/>
    <cellStyle name="Navadno 23 4 4" xfId="1448"/>
    <cellStyle name="Navadno 23 4 5" xfId="1449"/>
    <cellStyle name="Navadno 23 4 6" xfId="1450"/>
    <cellStyle name="Navadno 23 40" xfId="1451"/>
    <cellStyle name="Navadno 23 40 2" xfId="1452"/>
    <cellStyle name="Navadno 23 41" xfId="1453"/>
    <cellStyle name="Navadno 23 41 2" xfId="1454"/>
    <cellStyle name="Navadno 23 42" xfId="1455"/>
    <cellStyle name="Navadno 23 42 2" xfId="1456"/>
    <cellStyle name="Navadno 23 43" xfId="1457"/>
    <cellStyle name="Navadno 23 43 2" xfId="1458"/>
    <cellStyle name="Navadno 23 44" xfId="1459"/>
    <cellStyle name="Navadno 23 44 2" xfId="1460"/>
    <cellStyle name="Navadno 23 5" xfId="1461"/>
    <cellStyle name="Navadno 23 5 2" xfId="1462"/>
    <cellStyle name="Navadno 23 5 3" xfId="1463"/>
    <cellStyle name="Navadno 23 5 4" xfId="1464"/>
    <cellStyle name="Navadno 23 5 5" xfId="1465"/>
    <cellStyle name="Navadno 23 5 6" xfId="1466"/>
    <cellStyle name="Navadno 23 6" xfId="1467"/>
    <cellStyle name="Navadno 23 6 2" xfId="1468"/>
    <cellStyle name="Navadno 23 6 3" xfId="1469"/>
    <cellStyle name="Navadno 23 6 4" xfId="1470"/>
    <cellStyle name="Navadno 23 6 5" xfId="1471"/>
    <cellStyle name="Navadno 23 6 6" xfId="1472"/>
    <cellStyle name="Navadno 23 7" xfId="1473"/>
    <cellStyle name="Navadno 23 7 2" xfId="1474"/>
    <cellStyle name="Navadno 23 8" xfId="1475"/>
    <cellStyle name="Navadno 23 8 2" xfId="1476"/>
    <cellStyle name="Navadno 23 9" xfId="1477"/>
    <cellStyle name="Navadno 23 9 2" xfId="1478"/>
    <cellStyle name="Navadno 24" xfId="1479"/>
    <cellStyle name="Navadno 24 10" xfId="1480"/>
    <cellStyle name="Navadno 24 11" xfId="1481"/>
    <cellStyle name="Navadno 24 12" xfId="1482"/>
    <cellStyle name="Navadno 24 13" xfId="1483"/>
    <cellStyle name="Navadno 24 14" xfId="1484"/>
    <cellStyle name="Navadno 24 15" xfId="1485"/>
    <cellStyle name="Navadno 24 2" xfId="1486"/>
    <cellStyle name="Navadno 24 3" xfId="1487"/>
    <cellStyle name="Navadno 24 4" xfId="1488"/>
    <cellStyle name="Navadno 24 5" xfId="1489"/>
    <cellStyle name="Navadno 24 6" xfId="1490"/>
    <cellStyle name="Navadno 24 7" xfId="1491"/>
    <cellStyle name="Navadno 24 8" xfId="1492"/>
    <cellStyle name="Navadno 24 9" xfId="1493"/>
    <cellStyle name="Navadno 25" xfId="1494"/>
    <cellStyle name="Navadno 25 10" xfId="1495"/>
    <cellStyle name="Navadno 25 10 2" xfId="1496"/>
    <cellStyle name="Navadno 25 11" xfId="1497"/>
    <cellStyle name="Navadno 25 11 2" xfId="1498"/>
    <cellStyle name="Navadno 25 12" xfId="1499"/>
    <cellStyle name="Navadno 25 12 2" xfId="1500"/>
    <cellStyle name="Navadno 25 13" xfId="1501"/>
    <cellStyle name="Navadno 25 13 2" xfId="1502"/>
    <cellStyle name="Navadno 25 14" xfId="1503"/>
    <cellStyle name="Navadno 25 14 2" xfId="1504"/>
    <cellStyle name="Navadno 25 15" xfId="1505"/>
    <cellStyle name="Navadno 25 15 2" xfId="1506"/>
    <cellStyle name="Navadno 25 16" xfId="1507"/>
    <cellStyle name="Navadno 25 16 2" xfId="1508"/>
    <cellStyle name="Navadno 25 17" xfId="1509"/>
    <cellStyle name="Navadno 25 17 2" xfId="1510"/>
    <cellStyle name="Navadno 25 18" xfId="1511"/>
    <cellStyle name="Navadno 25 18 2" xfId="1512"/>
    <cellStyle name="Navadno 25 19" xfId="1513"/>
    <cellStyle name="Navadno 25 19 2" xfId="1514"/>
    <cellStyle name="Navadno 25 2" xfId="1515"/>
    <cellStyle name="Navadno 25 2 2" xfId="1516"/>
    <cellStyle name="Navadno 25 2 3" xfId="1517"/>
    <cellStyle name="Navadno 25 2 4" xfId="1518"/>
    <cellStyle name="Navadno 25 2 5" xfId="1519"/>
    <cellStyle name="Navadno 25 2 6" xfId="1520"/>
    <cellStyle name="Navadno 25 20" xfId="1521"/>
    <cellStyle name="Navadno 25 20 2" xfId="1522"/>
    <cellStyle name="Navadno 25 21" xfId="1523"/>
    <cellStyle name="Navadno 25 21 2" xfId="1524"/>
    <cellStyle name="Navadno 25 22" xfId="1525"/>
    <cellStyle name="Navadno 25 22 2" xfId="1526"/>
    <cellStyle name="Navadno 25 23" xfId="1527"/>
    <cellStyle name="Navadno 25 23 2" xfId="1528"/>
    <cellStyle name="Navadno 25 24" xfId="1529"/>
    <cellStyle name="Navadno 25 24 2" xfId="1530"/>
    <cellStyle name="Navadno 25 25" xfId="1531"/>
    <cellStyle name="Navadno 25 25 2" xfId="1532"/>
    <cellStyle name="Navadno 25 26" xfId="1533"/>
    <cellStyle name="Navadno 25 26 2" xfId="1534"/>
    <cellStyle name="Navadno 25 27" xfId="1535"/>
    <cellStyle name="Navadno 25 27 2" xfId="1536"/>
    <cellStyle name="Navadno 25 28" xfId="1537"/>
    <cellStyle name="Navadno 25 28 2" xfId="1538"/>
    <cellStyle name="Navadno 25 29" xfId="1539"/>
    <cellStyle name="Navadno 25 29 2" xfId="1540"/>
    <cellStyle name="Navadno 25 3" xfId="1541"/>
    <cellStyle name="Navadno 25 3 2" xfId="1542"/>
    <cellStyle name="Navadno 25 3 3" xfId="1543"/>
    <cellStyle name="Navadno 25 3 4" xfId="1544"/>
    <cellStyle name="Navadno 25 3 5" xfId="1545"/>
    <cellStyle name="Navadno 25 3 6" xfId="1546"/>
    <cellStyle name="Navadno 25 30" xfId="1547"/>
    <cellStyle name="Navadno 25 30 2" xfId="1548"/>
    <cellStyle name="Navadno 25 31" xfId="1549"/>
    <cellStyle name="Navadno 25 31 2" xfId="1550"/>
    <cellStyle name="Navadno 25 32" xfId="1551"/>
    <cellStyle name="Navadno 25 32 2" xfId="1552"/>
    <cellStyle name="Navadno 25 33" xfId="1553"/>
    <cellStyle name="Navadno 25 33 2" xfId="1554"/>
    <cellStyle name="Navadno 25 34" xfId="1555"/>
    <cellStyle name="Navadno 25 34 2" xfId="1556"/>
    <cellStyle name="Navadno 25 35" xfId="1557"/>
    <cellStyle name="Navadno 25 35 2" xfId="1558"/>
    <cellStyle name="Navadno 25 36" xfId="1559"/>
    <cellStyle name="Navadno 25 36 2" xfId="1560"/>
    <cellStyle name="Navadno 25 37" xfId="1561"/>
    <cellStyle name="Navadno 25 37 2" xfId="1562"/>
    <cellStyle name="Navadno 25 38" xfId="1563"/>
    <cellStyle name="Navadno 25 38 2" xfId="1564"/>
    <cellStyle name="Navadno 25 39" xfId="1565"/>
    <cellStyle name="Navadno 25 39 2" xfId="1566"/>
    <cellStyle name="Navadno 25 4" xfId="1567"/>
    <cellStyle name="Navadno 25 4 2" xfId="1568"/>
    <cellStyle name="Navadno 25 4 3" xfId="1569"/>
    <cellStyle name="Navadno 25 4 4" xfId="1570"/>
    <cellStyle name="Navadno 25 4 5" xfId="1571"/>
    <cellStyle name="Navadno 25 4 6" xfId="1572"/>
    <cellStyle name="Navadno 25 40" xfId="1573"/>
    <cellStyle name="Navadno 25 40 2" xfId="1574"/>
    <cellStyle name="Navadno 25 41" xfId="1575"/>
    <cellStyle name="Navadno 25 41 2" xfId="1576"/>
    <cellStyle name="Navadno 25 42" xfId="1577"/>
    <cellStyle name="Navadno 25 42 2" xfId="1578"/>
    <cellStyle name="Navadno 25 43" xfId="1579"/>
    <cellStyle name="Navadno 25 43 2" xfId="1580"/>
    <cellStyle name="Navadno 25 44" xfId="1581"/>
    <cellStyle name="Navadno 25 44 2" xfId="1582"/>
    <cellStyle name="Navadno 25 5" xfId="1583"/>
    <cellStyle name="Navadno 25 5 2" xfId="1584"/>
    <cellStyle name="Navadno 25 5 3" xfId="1585"/>
    <cellStyle name="Navadno 25 5 4" xfId="1586"/>
    <cellStyle name="Navadno 25 5 5" xfId="1587"/>
    <cellStyle name="Navadno 25 5 6" xfId="1588"/>
    <cellStyle name="Navadno 25 6" xfId="1589"/>
    <cellStyle name="Navadno 25 6 2" xfId="1590"/>
    <cellStyle name="Navadno 25 6 3" xfId="1591"/>
    <cellStyle name="Navadno 25 6 4" xfId="1592"/>
    <cellStyle name="Navadno 25 6 5" xfId="1593"/>
    <cellStyle name="Navadno 25 6 6" xfId="1594"/>
    <cellStyle name="Navadno 25 7" xfId="1595"/>
    <cellStyle name="Navadno 25 7 2" xfId="1596"/>
    <cellStyle name="Navadno 25 8" xfId="1597"/>
    <cellStyle name="Navadno 25 8 2" xfId="1598"/>
    <cellStyle name="Navadno 25 9" xfId="1599"/>
    <cellStyle name="Navadno 25 9 2" xfId="1600"/>
    <cellStyle name="Navadno 26" xfId="1601"/>
    <cellStyle name="Navadno 26 10" xfId="1602"/>
    <cellStyle name="Navadno 26 11" xfId="1603"/>
    <cellStyle name="Navadno 26 12" xfId="1604"/>
    <cellStyle name="Navadno 26 13" xfId="1605"/>
    <cellStyle name="Navadno 26 14" xfId="1606"/>
    <cellStyle name="Navadno 26 15" xfId="1607"/>
    <cellStyle name="Navadno 26 2" xfId="1608"/>
    <cellStyle name="Navadno 26 3" xfId="1609"/>
    <cellStyle name="Navadno 26 4" xfId="1610"/>
    <cellStyle name="Navadno 26 5" xfId="1611"/>
    <cellStyle name="Navadno 26 6" xfId="1612"/>
    <cellStyle name="Navadno 26 7" xfId="1613"/>
    <cellStyle name="Navadno 26 8" xfId="1614"/>
    <cellStyle name="Navadno 26 9" xfId="1615"/>
    <cellStyle name="Navadno 27 10" xfId="1616"/>
    <cellStyle name="Navadno 27 11" xfId="1617"/>
    <cellStyle name="Navadno 27 12" xfId="1618"/>
    <cellStyle name="Navadno 27 13" xfId="1619"/>
    <cellStyle name="Navadno 27 14" xfId="1620"/>
    <cellStyle name="Navadno 27 15" xfId="1621"/>
    <cellStyle name="Navadno 27 16" xfId="2707"/>
    <cellStyle name="Navadno 27 2" xfId="1622"/>
    <cellStyle name="Navadno 27 3" xfId="1623"/>
    <cellStyle name="Navadno 27 4" xfId="1624"/>
    <cellStyle name="Navadno 27 5" xfId="1625"/>
    <cellStyle name="Navadno 27 6" xfId="1626"/>
    <cellStyle name="Navadno 27 7" xfId="1627"/>
    <cellStyle name="Navadno 27 8" xfId="1628"/>
    <cellStyle name="Navadno 27 9" xfId="1629"/>
    <cellStyle name="Navadno 28" xfId="1630"/>
    <cellStyle name="Navadno 28 2" xfId="1631"/>
    <cellStyle name="Navadno 28 3" xfId="1632"/>
    <cellStyle name="Navadno 28 4" xfId="1633"/>
    <cellStyle name="Navadno 28 5" xfId="1634"/>
    <cellStyle name="Navadno 28 6" xfId="1635"/>
    <cellStyle name="Navadno 29 10" xfId="1636"/>
    <cellStyle name="Navadno 29 11" xfId="1637"/>
    <cellStyle name="Navadno 29 12" xfId="1638"/>
    <cellStyle name="Navadno 29 13" xfId="1639"/>
    <cellStyle name="Navadno 29 14" xfId="1640"/>
    <cellStyle name="Navadno 29 15" xfId="1641"/>
    <cellStyle name="Navadno 29 16" xfId="1642"/>
    <cellStyle name="Navadno 29 17" xfId="1643"/>
    <cellStyle name="Navadno 29 18" xfId="1644"/>
    <cellStyle name="Navadno 29 2" xfId="1645"/>
    <cellStyle name="Navadno 29 3" xfId="1646"/>
    <cellStyle name="Navadno 29 4" xfId="1647"/>
    <cellStyle name="Navadno 29 5" xfId="1648"/>
    <cellStyle name="Navadno 29 6" xfId="1649"/>
    <cellStyle name="Navadno 29 7" xfId="1650"/>
    <cellStyle name="Navadno 29 8" xfId="1651"/>
    <cellStyle name="Navadno 29 9" xfId="1652"/>
    <cellStyle name="Navadno 3" xfId="1653"/>
    <cellStyle name="Navadno 3 10" xfId="1654"/>
    <cellStyle name="Navadno 3 11" xfId="1655"/>
    <cellStyle name="Navadno 3 12" xfId="1656"/>
    <cellStyle name="Navadno 3 13" xfId="1657"/>
    <cellStyle name="Navadno 3 14" xfId="1658"/>
    <cellStyle name="Navadno 3 15" xfId="1659"/>
    <cellStyle name="Navadno 3 16" xfId="1660"/>
    <cellStyle name="Navadno 3 17" xfId="1661"/>
    <cellStyle name="Navadno 3 18" xfId="1662"/>
    <cellStyle name="Navadno 3 19" xfId="1663"/>
    <cellStyle name="Navadno 3 2" xfId="1664"/>
    <cellStyle name="Navadno 3 2 2" xfId="1665"/>
    <cellStyle name="Navadno 3 2 3" xfId="1666"/>
    <cellStyle name="Navadno 3 2 4" xfId="1667"/>
    <cellStyle name="Navadno 3 2 5" xfId="1668"/>
    <cellStyle name="Navadno 3 2 6" xfId="1669"/>
    <cellStyle name="Navadno 3 2 7" xfId="1670"/>
    <cellStyle name="Navadno 3 20" xfId="1671"/>
    <cellStyle name="Navadno 3 21" xfId="1672"/>
    <cellStyle name="Navadno 3 22" xfId="1673"/>
    <cellStyle name="Navadno 3 23" xfId="1674"/>
    <cellStyle name="Navadno 3 24" xfId="1675"/>
    <cellStyle name="Navadno 3 25" xfId="1676"/>
    <cellStyle name="Navadno 3 26" xfId="2699"/>
    <cellStyle name="Navadno 3 3" xfId="1677"/>
    <cellStyle name="Navadno 3 3 2" xfId="1678"/>
    <cellStyle name="Navadno 3 3 3" xfId="1679"/>
    <cellStyle name="Navadno 3 3 4" xfId="1680"/>
    <cellStyle name="Navadno 3 3 5" xfId="1681"/>
    <cellStyle name="Navadno 3 3 6" xfId="1682"/>
    <cellStyle name="Navadno 3 4" xfId="1683"/>
    <cellStyle name="Navadno 3 4 2" xfId="1684"/>
    <cellStyle name="Navadno 3 4 3" xfId="1685"/>
    <cellStyle name="Navadno 3 4 4" xfId="1686"/>
    <cellStyle name="Navadno 3 4 5" xfId="1687"/>
    <cellStyle name="Navadno 3 4 6" xfId="1688"/>
    <cellStyle name="Navadno 3 5" xfId="1689"/>
    <cellStyle name="Navadno 3 5 2" xfId="1690"/>
    <cellStyle name="Navadno 3 5 3" xfId="1691"/>
    <cellStyle name="Navadno 3 5 4" xfId="1692"/>
    <cellStyle name="Navadno 3 5 5" xfId="1693"/>
    <cellStyle name="Navadno 3 5 6" xfId="1694"/>
    <cellStyle name="Navadno 3 6" xfId="1695"/>
    <cellStyle name="Navadno 3 6 2" xfId="1696"/>
    <cellStyle name="Navadno 3 6 3" xfId="1697"/>
    <cellStyle name="Navadno 3 6 4" xfId="1698"/>
    <cellStyle name="Navadno 3 6 5" xfId="1699"/>
    <cellStyle name="Navadno 3 6 6" xfId="1700"/>
    <cellStyle name="Navadno 3 7" xfId="1701"/>
    <cellStyle name="Navadno 3 7 2" xfId="1702"/>
    <cellStyle name="Navadno 3 7 3" xfId="1703"/>
    <cellStyle name="Navadno 3 7 4" xfId="1704"/>
    <cellStyle name="Navadno 3 7 5" xfId="1705"/>
    <cellStyle name="Navadno 3 7 6" xfId="1706"/>
    <cellStyle name="Navadno 3 8" xfId="1707"/>
    <cellStyle name="Navadno 3 9" xfId="1708"/>
    <cellStyle name="Navadno 30" xfId="1709"/>
    <cellStyle name="Navadno 30 2" xfId="1710"/>
    <cellStyle name="Navadno 30 3" xfId="1711"/>
    <cellStyle name="Navadno 30 4" xfId="1712"/>
    <cellStyle name="Navadno 30 5" xfId="1713"/>
    <cellStyle name="Navadno 30 6" xfId="1714"/>
    <cellStyle name="Navadno 31 10" xfId="1715"/>
    <cellStyle name="Navadno 31 11" xfId="1716"/>
    <cellStyle name="Navadno 31 12" xfId="1717"/>
    <cellStyle name="Navadno 31 13" xfId="1718"/>
    <cellStyle name="Navadno 31 14" xfId="1719"/>
    <cellStyle name="Navadno 31 15" xfId="1720"/>
    <cellStyle name="Navadno 31 2" xfId="1721"/>
    <cellStyle name="Navadno 31 3" xfId="1722"/>
    <cellStyle name="Navadno 31 4" xfId="1723"/>
    <cellStyle name="Navadno 31 5" xfId="1724"/>
    <cellStyle name="Navadno 31 6" xfId="1725"/>
    <cellStyle name="Navadno 31 7" xfId="1726"/>
    <cellStyle name="Navadno 31 8" xfId="1727"/>
    <cellStyle name="Navadno 31 9" xfId="1728"/>
    <cellStyle name="Navadno 32 10" xfId="1729"/>
    <cellStyle name="Navadno 32 11" xfId="1730"/>
    <cellStyle name="Navadno 32 12" xfId="1731"/>
    <cellStyle name="Navadno 32 13" xfId="1732"/>
    <cellStyle name="Navadno 32 14" xfId="1733"/>
    <cellStyle name="Navadno 32 15" xfId="1734"/>
    <cellStyle name="Navadno 32 16" xfId="1735"/>
    <cellStyle name="Navadno 32 17" xfId="1736"/>
    <cellStyle name="Navadno 32 18" xfId="1737"/>
    <cellStyle name="Navadno 32 2" xfId="1738"/>
    <cellStyle name="Navadno 32 3" xfId="1739"/>
    <cellStyle name="Navadno 32 4" xfId="1740"/>
    <cellStyle name="Navadno 32 5" xfId="1741"/>
    <cellStyle name="Navadno 32 6" xfId="1742"/>
    <cellStyle name="Navadno 32 7" xfId="1743"/>
    <cellStyle name="Navadno 32 8" xfId="1744"/>
    <cellStyle name="Navadno 32 9" xfId="1745"/>
    <cellStyle name="Navadno 33" xfId="1746"/>
    <cellStyle name="Navadno 33 2" xfId="1747"/>
    <cellStyle name="Navadno 33 3" xfId="1748"/>
    <cellStyle name="Navadno 33 4" xfId="1749"/>
    <cellStyle name="Navadno 33 5" xfId="1750"/>
    <cellStyle name="Navadno 33 6" xfId="1751"/>
    <cellStyle name="Navadno 34 10" xfId="1752"/>
    <cellStyle name="Navadno 34 11" xfId="1753"/>
    <cellStyle name="Navadno 34 12" xfId="1754"/>
    <cellStyle name="Navadno 34 13" xfId="1755"/>
    <cellStyle name="Navadno 34 14" xfId="1756"/>
    <cellStyle name="Navadno 34 15" xfId="1757"/>
    <cellStyle name="Navadno 34 16" xfId="1758"/>
    <cellStyle name="Navadno 34 17" xfId="1759"/>
    <cellStyle name="Navadno 34 18" xfId="1760"/>
    <cellStyle name="Navadno 34 2" xfId="1761"/>
    <cellStyle name="Navadno 34 3" xfId="1762"/>
    <cellStyle name="Navadno 34 4" xfId="1763"/>
    <cellStyle name="Navadno 34 5" xfId="1764"/>
    <cellStyle name="Navadno 34 6" xfId="1765"/>
    <cellStyle name="Navadno 34 7" xfId="1766"/>
    <cellStyle name="Navadno 34 8" xfId="1767"/>
    <cellStyle name="Navadno 34 9" xfId="1768"/>
    <cellStyle name="Navadno 35 10" xfId="1769"/>
    <cellStyle name="Navadno 35 11" xfId="1770"/>
    <cellStyle name="Navadno 35 12" xfId="1771"/>
    <cellStyle name="Navadno 35 13" xfId="1772"/>
    <cellStyle name="Navadno 35 14" xfId="1773"/>
    <cellStyle name="Navadno 35 15" xfId="1774"/>
    <cellStyle name="Navadno 35 16" xfId="1775"/>
    <cellStyle name="Navadno 35 17" xfId="1776"/>
    <cellStyle name="Navadno 35 18" xfId="1777"/>
    <cellStyle name="Navadno 35 2" xfId="1778"/>
    <cellStyle name="Navadno 35 3" xfId="1779"/>
    <cellStyle name="Navadno 35 4" xfId="1780"/>
    <cellStyle name="Navadno 35 5" xfId="1781"/>
    <cellStyle name="Navadno 35 6" xfId="1782"/>
    <cellStyle name="Navadno 35 7" xfId="1783"/>
    <cellStyle name="Navadno 35 8" xfId="1784"/>
    <cellStyle name="Navadno 35 9" xfId="1785"/>
    <cellStyle name="Navadno 36 10" xfId="1786"/>
    <cellStyle name="Navadno 36 11" xfId="1787"/>
    <cellStyle name="Navadno 36 12" xfId="1788"/>
    <cellStyle name="Navadno 36 13" xfId="1789"/>
    <cellStyle name="Navadno 36 14" xfId="1790"/>
    <cellStyle name="Navadno 36 15" xfId="1791"/>
    <cellStyle name="Navadno 36 2" xfId="1792"/>
    <cellStyle name="Navadno 36 3" xfId="1793"/>
    <cellStyle name="Navadno 36 4" xfId="1794"/>
    <cellStyle name="Navadno 36 5" xfId="1795"/>
    <cellStyle name="Navadno 36 6" xfId="1796"/>
    <cellStyle name="Navadno 36 7" xfId="1797"/>
    <cellStyle name="Navadno 36 8" xfId="1798"/>
    <cellStyle name="Navadno 36 9" xfId="1799"/>
    <cellStyle name="Navadno 37 10" xfId="1800"/>
    <cellStyle name="Navadno 37 11" xfId="1801"/>
    <cellStyle name="Navadno 37 12" xfId="1802"/>
    <cellStyle name="Navadno 37 13" xfId="1803"/>
    <cellStyle name="Navadno 37 14" xfId="1804"/>
    <cellStyle name="Navadno 37 15" xfId="1805"/>
    <cellStyle name="Navadno 37 2" xfId="1806"/>
    <cellStyle name="Navadno 37 3" xfId="1807"/>
    <cellStyle name="Navadno 37 4" xfId="1808"/>
    <cellStyle name="Navadno 37 5" xfId="1809"/>
    <cellStyle name="Navadno 37 6" xfId="1810"/>
    <cellStyle name="Navadno 37 7" xfId="1811"/>
    <cellStyle name="Navadno 37 8" xfId="1812"/>
    <cellStyle name="Navadno 37 9" xfId="1813"/>
    <cellStyle name="Navadno 38" xfId="1814"/>
    <cellStyle name="Navadno 38 2" xfId="1815"/>
    <cellStyle name="Navadno 38 3" xfId="1816"/>
    <cellStyle name="Navadno 38 4" xfId="1817"/>
    <cellStyle name="Navadno 38 5" xfId="1818"/>
    <cellStyle name="Navadno 38 6" xfId="1819"/>
    <cellStyle name="Navadno 39" xfId="1820"/>
    <cellStyle name="Navadno 39 2" xfId="1821"/>
    <cellStyle name="Navadno 39 3" xfId="1822"/>
    <cellStyle name="Navadno 39 4" xfId="1823"/>
    <cellStyle name="Navadno 39 5" xfId="1824"/>
    <cellStyle name="Navadno 39 6" xfId="1825"/>
    <cellStyle name="Navadno 4" xfId="1826"/>
    <cellStyle name="Navadno 4 10" xfId="1827"/>
    <cellStyle name="Navadno 4 11" xfId="1828"/>
    <cellStyle name="Navadno 4 12" xfId="1829"/>
    <cellStyle name="Navadno 4 13" xfId="1830"/>
    <cellStyle name="Navadno 4 14" xfId="1831"/>
    <cellStyle name="Navadno 4 15" xfId="1832"/>
    <cellStyle name="Navadno 4 16" xfId="1833"/>
    <cellStyle name="Navadno 4 17" xfId="1834"/>
    <cellStyle name="Navadno 4 18" xfId="1835"/>
    <cellStyle name="Navadno 4 19" xfId="1836"/>
    <cellStyle name="Navadno 4 2" xfId="1837"/>
    <cellStyle name="Navadno 4 2 2" xfId="1838"/>
    <cellStyle name="Navadno 4 2 3" xfId="1839"/>
    <cellStyle name="Navadno 4 2 4" xfId="1840"/>
    <cellStyle name="Navadno 4 2 5" xfId="1841"/>
    <cellStyle name="Navadno 4 2 6" xfId="1842"/>
    <cellStyle name="Navadno 4 20" xfId="1843"/>
    <cellStyle name="Navadno 4 21" xfId="1844"/>
    <cellStyle name="Navadno 4 22" xfId="1845"/>
    <cellStyle name="Navadno 4 23" xfId="1846"/>
    <cellStyle name="Navadno 4 24" xfId="1847"/>
    <cellStyle name="Navadno 4 3" xfId="1848"/>
    <cellStyle name="Navadno 4 3 2" xfId="1849"/>
    <cellStyle name="Navadno 4 3 3" xfId="1850"/>
    <cellStyle name="Navadno 4 3 4" xfId="1851"/>
    <cellStyle name="Navadno 4 3 5" xfId="1852"/>
    <cellStyle name="Navadno 4 3 6" xfId="1853"/>
    <cellStyle name="Navadno 4 4" xfId="1854"/>
    <cellStyle name="Navadno 4 4 2" xfId="1855"/>
    <cellStyle name="Navadno 4 4 3" xfId="1856"/>
    <cellStyle name="Navadno 4 4 4" xfId="1857"/>
    <cellStyle name="Navadno 4 4 5" xfId="1858"/>
    <cellStyle name="Navadno 4 4 6" xfId="1859"/>
    <cellStyle name="Navadno 4 5" xfId="1860"/>
    <cellStyle name="Navadno 4 5 2" xfId="1861"/>
    <cellStyle name="Navadno 4 5 3" xfId="1862"/>
    <cellStyle name="Navadno 4 5 4" xfId="1863"/>
    <cellStyle name="Navadno 4 5 5" xfId="1864"/>
    <cellStyle name="Navadno 4 5 6" xfId="1865"/>
    <cellStyle name="Navadno 4 6" xfId="1866"/>
    <cellStyle name="Navadno 4 6 2" xfId="1867"/>
    <cellStyle name="Navadno 4 6 3" xfId="1868"/>
    <cellStyle name="Navadno 4 6 4" xfId="1869"/>
    <cellStyle name="Navadno 4 6 5" xfId="1870"/>
    <cellStyle name="Navadno 4 6 6" xfId="1871"/>
    <cellStyle name="Navadno 4 7" xfId="1872"/>
    <cellStyle name="Navadno 4 7 2" xfId="1873"/>
    <cellStyle name="Navadno 4 7 3" xfId="1874"/>
    <cellStyle name="Navadno 4 7 4" xfId="1875"/>
    <cellStyle name="Navadno 4 7 5" xfId="1876"/>
    <cellStyle name="Navadno 4 7 6" xfId="1877"/>
    <cellStyle name="Navadno 4 8" xfId="1878"/>
    <cellStyle name="Navadno 4 9" xfId="1879"/>
    <cellStyle name="Navadno 40 10" xfId="1880"/>
    <cellStyle name="Navadno 40 11" xfId="1881"/>
    <cellStyle name="Navadno 40 12" xfId="1882"/>
    <cellStyle name="Navadno 40 13" xfId="1883"/>
    <cellStyle name="Navadno 40 14" xfId="1884"/>
    <cellStyle name="Navadno 40 15" xfId="1885"/>
    <cellStyle name="Navadno 40 16" xfId="1886"/>
    <cellStyle name="Navadno 40 17" xfId="1887"/>
    <cellStyle name="Navadno 40 18" xfId="1888"/>
    <cellStyle name="Navadno 40 2" xfId="1889"/>
    <cellStyle name="Navadno 40 3" xfId="1890"/>
    <cellStyle name="Navadno 40 4" xfId="1891"/>
    <cellStyle name="Navadno 40 5" xfId="1892"/>
    <cellStyle name="Navadno 40 6" xfId="1893"/>
    <cellStyle name="Navadno 40 7" xfId="1894"/>
    <cellStyle name="Navadno 40 8" xfId="1895"/>
    <cellStyle name="Navadno 40 9" xfId="1896"/>
    <cellStyle name="Navadno 41" xfId="1897"/>
    <cellStyle name="Navadno 41 2" xfId="1898"/>
    <cellStyle name="Navadno 41 3" xfId="1899"/>
    <cellStyle name="Navadno 41 4" xfId="1900"/>
    <cellStyle name="Navadno 41 5" xfId="1901"/>
    <cellStyle name="Navadno 41 6" xfId="1902"/>
    <cellStyle name="Navadno 42" xfId="1903"/>
    <cellStyle name="Navadno 42 2" xfId="1904"/>
    <cellStyle name="Navadno 42 3" xfId="1905"/>
    <cellStyle name="Navadno 42 4" xfId="1906"/>
    <cellStyle name="Navadno 42 5" xfId="1907"/>
    <cellStyle name="Navadno 42 6" xfId="1908"/>
    <cellStyle name="Navadno 43" xfId="1909"/>
    <cellStyle name="Navadno 43 2" xfId="1910"/>
    <cellStyle name="Navadno 43 3" xfId="1911"/>
    <cellStyle name="Navadno 43 4" xfId="1912"/>
    <cellStyle name="Navadno 43 5" xfId="1913"/>
    <cellStyle name="Navadno 43 6" xfId="1914"/>
    <cellStyle name="Navadno 44 10" xfId="1915"/>
    <cellStyle name="Navadno 44 11" xfId="1916"/>
    <cellStyle name="Navadno 44 12" xfId="1917"/>
    <cellStyle name="Navadno 44 13" xfId="1918"/>
    <cellStyle name="Navadno 44 14" xfId="1919"/>
    <cellStyle name="Navadno 44 15" xfId="1920"/>
    <cellStyle name="Navadno 44 2" xfId="1921"/>
    <cellStyle name="Navadno 44 3" xfId="1922"/>
    <cellStyle name="Navadno 44 4" xfId="1923"/>
    <cellStyle name="Navadno 44 5" xfId="1924"/>
    <cellStyle name="Navadno 44 6" xfId="1925"/>
    <cellStyle name="Navadno 44 7" xfId="1926"/>
    <cellStyle name="Navadno 44 8" xfId="1927"/>
    <cellStyle name="Navadno 44 9" xfId="1928"/>
    <cellStyle name="Navadno 48 2" xfId="1929"/>
    <cellStyle name="Navadno 5" xfId="1930"/>
    <cellStyle name="Navadno 5 10" xfId="1931"/>
    <cellStyle name="Navadno 5 10 2" xfId="1932"/>
    <cellStyle name="Navadno 5 11" xfId="1933"/>
    <cellStyle name="Navadno 5 11 2" xfId="1934"/>
    <cellStyle name="Navadno 5 12" xfId="1935"/>
    <cellStyle name="Navadno 5 12 2" xfId="1936"/>
    <cellStyle name="Navadno 5 13" xfId="1937"/>
    <cellStyle name="Navadno 5 13 2" xfId="1938"/>
    <cellStyle name="Navadno 5 14" xfId="1939"/>
    <cellStyle name="Navadno 5 14 2" xfId="1940"/>
    <cellStyle name="Navadno 5 15" xfId="1941"/>
    <cellStyle name="Navadno 5 15 2" xfId="1942"/>
    <cellStyle name="Navadno 5 16" xfId="1943"/>
    <cellStyle name="Navadno 5 16 2" xfId="1944"/>
    <cellStyle name="Navadno 5 17" xfId="1945"/>
    <cellStyle name="Navadno 5 17 2" xfId="1946"/>
    <cellStyle name="Navadno 5 18" xfId="1947"/>
    <cellStyle name="Navadno 5 18 2" xfId="1948"/>
    <cellStyle name="Navadno 5 19" xfId="1949"/>
    <cellStyle name="Navadno 5 19 2" xfId="1950"/>
    <cellStyle name="Navadno 5 2" xfId="1951"/>
    <cellStyle name="Navadno 5 2 2" xfId="1952"/>
    <cellStyle name="Navadno 5 2 3" xfId="1953"/>
    <cellStyle name="Navadno 5 2 4" xfId="1954"/>
    <cellStyle name="Navadno 5 2 5" xfId="1955"/>
    <cellStyle name="Navadno 5 2 6" xfId="1956"/>
    <cellStyle name="Navadno 5 20" xfId="1957"/>
    <cellStyle name="Navadno 5 20 2" xfId="1958"/>
    <cellStyle name="Navadno 5 21" xfId="1959"/>
    <cellStyle name="Navadno 5 21 2" xfId="1960"/>
    <cellStyle name="Navadno 5 22" xfId="1961"/>
    <cellStyle name="Navadno 5 22 2" xfId="1962"/>
    <cellStyle name="Navadno 5 23" xfId="1963"/>
    <cellStyle name="Navadno 5 23 2" xfId="1964"/>
    <cellStyle name="Navadno 5 24" xfId="1965"/>
    <cellStyle name="Navadno 5 24 2" xfId="1966"/>
    <cellStyle name="Navadno 5 25" xfId="1967"/>
    <cellStyle name="Navadno 5 25 2" xfId="1968"/>
    <cellStyle name="Navadno 5 26" xfId="1969"/>
    <cellStyle name="Navadno 5 26 2" xfId="1970"/>
    <cellStyle name="Navadno 5 27" xfId="1971"/>
    <cellStyle name="Navadno 5 27 2" xfId="1972"/>
    <cellStyle name="Navadno 5 28" xfId="1973"/>
    <cellStyle name="Navadno 5 28 2" xfId="1974"/>
    <cellStyle name="Navadno 5 29" xfId="1975"/>
    <cellStyle name="Navadno 5 29 2" xfId="1976"/>
    <cellStyle name="Navadno 5 3" xfId="1977"/>
    <cellStyle name="Navadno 5 3 2" xfId="1978"/>
    <cellStyle name="Navadno 5 3 3" xfId="1979"/>
    <cellStyle name="Navadno 5 3 4" xfId="1980"/>
    <cellStyle name="Navadno 5 3 5" xfId="1981"/>
    <cellStyle name="Navadno 5 3 6" xfId="1982"/>
    <cellStyle name="Navadno 5 30" xfId="1983"/>
    <cellStyle name="Navadno 5 30 2" xfId="1984"/>
    <cellStyle name="Navadno 5 31" xfId="1985"/>
    <cellStyle name="Navadno 5 31 2" xfId="1986"/>
    <cellStyle name="Navadno 5 32" xfId="1987"/>
    <cellStyle name="Navadno 5 32 2" xfId="1988"/>
    <cellStyle name="Navadno 5 33" xfId="1989"/>
    <cellStyle name="Navadno 5 33 2" xfId="1990"/>
    <cellStyle name="Navadno 5 34" xfId="1991"/>
    <cellStyle name="Navadno 5 34 2" xfId="1992"/>
    <cellStyle name="Navadno 5 35" xfId="1993"/>
    <cellStyle name="Navadno 5 35 2" xfId="1994"/>
    <cellStyle name="Navadno 5 36" xfId="1995"/>
    <cellStyle name="Navadno 5 36 2" xfId="1996"/>
    <cellStyle name="Navadno 5 37" xfId="1997"/>
    <cellStyle name="Navadno 5 37 2" xfId="1998"/>
    <cellStyle name="Navadno 5 38" xfId="1999"/>
    <cellStyle name="Navadno 5 38 2" xfId="2000"/>
    <cellStyle name="Navadno 5 39" xfId="2001"/>
    <cellStyle name="Navadno 5 39 2" xfId="2002"/>
    <cellStyle name="Navadno 5 4" xfId="2003"/>
    <cellStyle name="Navadno 5 4 2" xfId="2004"/>
    <cellStyle name="Navadno 5 4 3" xfId="2005"/>
    <cellStyle name="Navadno 5 4 4" xfId="2006"/>
    <cellStyle name="Navadno 5 4 5" xfId="2007"/>
    <cellStyle name="Navadno 5 4 6" xfId="2008"/>
    <cellStyle name="Navadno 5 40" xfId="2009"/>
    <cellStyle name="Navadno 5 40 2" xfId="2010"/>
    <cellStyle name="Navadno 5 41" xfId="2011"/>
    <cellStyle name="Navadno 5 41 2" xfId="2012"/>
    <cellStyle name="Navadno 5 42" xfId="2013"/>
    <cellStyle name="Navadno 5 42 2" xfId="2014"/>
    <cellStyle name="Navadno 5 43" xfId="2015"/>
    <cellStyle name="Navadno 5 43 2" xfId="2016"/>
    <cellStyle name="Navadno 5 44" xfId="2017"/>
    <cellStyle name="Navadno 5 44 2" xfId="2018"/>
    <cellStyle name="Navadno 5 45" xfId="2703"/>
    <cellStyle name="Navadno 5 5" xfId="2019"/>
    <cellStyle name="Navadno 5 5 2" xfId="2020"/>
    <cellStyle name="Navadno 5 5 3" xfId="2021"/>
    <cellStyle name="Navadno 5 5 4" xfId="2022"/>
    <cellStyle name="Navadno 5 5 5" xfId="2023"/>
    <cellStyle name="Navadno 5 5 6" xfId="2024"/>
    <cellStyle name="Navadno 5 6" xfId="2025"/>
    <cellStyle name="Navadno 5 6 2" xfId="2026"/>
    <cellStyle name="Navadno 5 6 3" xfId="2027"/>
    <cellStyle name="Navadno 5 6 4" xfId="2028"/>
    <cellStyle name="Navadno 5 6 5" xfId="2029"/>
    <cellStyle name="Navadno 5 6 6" xfId="2030"/>
    <cellStyle name="Navadno 5 7" xfId="2031"/>
    <cellStyle name="Navadno 5 7 2" xfId="2032"/>
    <cellStyle name="Navadno 5 8" xfId="2033"/>
    <cellStyle name="Navadno 5 8 2" xfId="2034"/>
    <cellStyle name="Navadno 5 9" xfId="2035"/>
    <cellStyle name="Navadno 5 9 2" xfId="2036"/>
    <cellStyle name="Navadno 59" xfId="2037"/>
    <cellStyle name="Navadno 59 2" xfId="2038"/>
    <cellStyle name="Navadno 6" xfId="2039"/>
    <cellStyle name="Navadno 6 2" xfId="2040"/>
    <cellStyle name="Navadno 6 2 2" xfId="2041"/>
    <cellStyle name="Navadno 6 2 3" xfId="2042"/>
    <cellStyle name="Navadno 6 2 4" xfId="2043"/>
    <cellStyle name="Navadno 6 2 5" xfId="2044"/>
    <cellStyle name="Navadno 6 2 6" xfId="2045"/>
    <cellStyle name="Navadno 6 3" xfId="2046"/>
    <cellStyle name="Navadno 6 3 2" xfId="2047"/>
    <cellStyle name="Navadno 6 3 3" xfId="2048"/>
    <cellStyle name="Navadno 6 3 4" xfId="2049"/>
    <cellStyle name="Navadno 6 3 5" xfId="2050"/>
    <cellStyle name="Navadno 6 3 6" xfId="2051"/>
    <cellStyle name="Navadno 6 4" xfId="2052"/>
    <cellStyle name="Navadno 6 4 2" xfId="2053"/>
    <cellStyle name="Navadno 6 4 3" xfId="2054"/>
    <cellStyle name="Navadno 6 4 4" xfId="2055"/>
    <cellStyle name="Navadno 6 4 5" xfId="2056"/>
    <cellStyle name="Navadno 6 4 6" xfId="2057"/>
    <cellStyle name="Navadno 6 5" xfId="2058"/>
    <cellStyle name="Navadno 6 5 2" xfId="2059"/>
    <cellStyle name="Navadno 6 5 3" xfId="2060"/>
    <cellStyle name="Navadno 6 5 4" xfId="2061"/>
    <cellStyle name="Navadno 6 5 5" xfId="2062"/>
    <cellStyle name="Navadno 6 5 6" xfId="2063"/>
    <cellStyle name="Navadno 6 6" xfId="2064"/>
    <cellStyle name="Navadno 6 6 2" xfId="2065"/>
    <cellStyle name="Navadno 6 6 3" xfId="2066"/>
    <cellStyle name="Navadno 6 6 4" xfId="2067"/>
    <cellStyle name="Navadno 6 6 5" xfId="2068"/>
    <cellStyle name="Navadno 6 6 6" xfId="2069"/>
    <cellStyle name="Navadno 6 7" xfId="2070"/>
    <cellStyle name="Navadno 7" xfId="2071"/>
    <cellStyle name="Navadno 7 10" xfId="2072"/>
    <cellStyle name="Navadno 7 10 2" xfId="2073"/>
    <cellStyle name="Navadno 7 11" xfId="2074"/>
    <cellStyle name="Navadno 7 11 2" xfId="2075"/>
    <cellStyle name="Navadno 7 12" xfId="2076"/>
    <cellStyle name="Navadno 7 12 2" xfId="2077"/>
    <cellStyle name="Navadno 7 13" xfId="2078"/>
    <cellStyle name="Navadno 7 13 2" xfId="2079"/>
    <cellStyle name="Navadno 7 14" xfId="2080"/>
    <cellStyle name="Navadno 7 14 2" xfId="2081"/>
    <cellStyle name="Navadno 7 15" xfId="2082"/>
    <cellStyle name="Navadno 7 15 2" xfId="2083"/>
    <cellStyle name="Navadno 7 16" xfId="2084"/>
    <cellStyle name="Navadno 7 16 2" xfId="2085"/>
    <cellStyle name="Navadno 7 17" xfId="2086"/>
    <cellStyle name="Navadno 7 17 2" xfId="2087"/>
    <cellStyle name="Navadno 7 18" xfId="2088"/>
    <cellStyle name="Navadno 7 18 2" xfId="2089"/>
    <cellStyle name="Navadno 7 19" xfId="2090"/>
    <cellStyle name="Navadno 7 19 2" xfId="2091"/>
    <cellStyle name="Navadno 7 2" xfId="2092"/>
    <cellStyle name="Navadno 7 2 2" xfId="2093"/>
    <cellStyle name="Navadno 7 2 3" xfId="2094"/>
    <cellStyle name="Navadno 7 2 4" xfId="2095"/>
    <cellStyle name="Navadno 7 2 5" xfId="2096"/>
    <cellStyle name="Navadno 7 2 6" xfId="2097"/>
    <cellStyle name="Navadno 7 2 7" xfId="2098"/>
    <cellStyle name="Navadno 7 20" xfId="2099"/>
    <cellStyle name="Navadno 7 20 2" xfId="2100"/>
    <cellStyle name="Navadno 7 21" xfId="2101"/>
    <cellStyle name="Navadno 7 21 2" xfId="2102"/>
    <cellStyle name="Navadno 7 22" xfId="2103"/>
    <cellStyle name="Navadno 7 22 2" xfId="2104"/>
    <cellStyle name="Navadno 7 23" xfId="2105"/>
    <cellStyle name="Navadno 7 23 2" xfId="2106"/>
    <cellStyle name="Navadno 7 24" xfId="2107"/>
    <cellStyle name="Navadno 7 24 2" xfId="2108"/>
    <cellStyle name="Navadno 7 25" xfId="2109"/>
    <cellStyle name="Navadno 7 25 2" xfId="2110"/>
    <cellStyle name="Navadno 7 26" xfId="2111"/>
    <cellStyle name="Navadno 7 26 2" xfId="2112"/>
    <cellStyle name="Navadno 7 27" xfId="2113"/>
    <cellStyle name="Navadno 7 27 2" xfId="2114"/>
    <cellStyle name="Navadno 7 28" xfId="2115"/>
    <cellStyle name="Navadno 7 28 2" xfId="2116"/>
    <cellStyle name="Navadno 7 29" xfId="2117"/>
    <cellStyle name="Navadno 7 29 2" xfId="2118"/>
    <cellStyle name="Navadno 7 3" xfId="2119"/>
    <cellStyle name="Navadno 7 3 2" xfId="2120"/>
    <cellStyle name="Navadno 7 3 3" xfId="2121"/>
    <cellStyle name="Navadno 7 3 4" xfId="2122"/>
    <cellStyle name="Navadno 7 3 5" xfId="2123"/>
    <cellStyle name="Navadno 7 3 6" xfId="2124"/>
    <cellStyle name="Navadno 7 30" xfId="2125"/>
    <cellStyle name="Navadno 7 30 2" xfId="2126"/>
    <cellStyle name="Navadno 7 31" xfId="2127"/>
    <cellStyle name="Navadno 7 31 2" xfId="2128"/>
    <cellStyle name="Navadno 7 32" xfId="2129"/>
    <cellStyle name="Navadno 7 32 2" xfId="2130"/>
    <cellStyle name="Navadno 7 33" xfId="2131"/>
    <cellStyle name="Navadno 7 33 2" xfId="2132"/>
    <cellStyle name="Navadno 7 34" xfId="2133"/>
    <cellStyle name="Navadno 7 34 2" xfId="2134"/>
    <cellStyle name="Navadno 7 35" xfId="2135"/>
    <cellStyle name="Navadno 7 35 2" xfId="2136"/>
    <cellStyle name="Navadno 7 36" xfId="2137"/>
    <cellStyle name="Navadno 7 36 2" xfId="2138"/>
    <cellStyle name="Navadno 7 37" xfId="2139"/>
    <cellStyle name="Navadno 7 37 2" xfId="2140"/>
    <cellStyle name="Navadno 7 38" xfId="2141"/>
    <cellStyle name="Navadno 7 38 2" xfId="2142"/>
    <cellStyle name="Navadno 7 39" xfId="2143"/>
    <cellStyle name="Navadno 7 39 2" xfId="2144"/>
    <cellStyle name="Navadno 7 4" xfId="2145"/>
    <cellStyle name="Navadno 7 4 2" xfId="2146"/>
    <cellStyle name="Navadno 7 4 3" xfId="2147"/>
    <cellStyle name="Navadno 7 4 4" xfId="2148"/>
    <cellStyle name="Navadno 7 4 5" xfId="2149"/>
    <cellStyle name="Navadno 7 4 6" xfId="2150"/>
    <cellStyle name="Navadno 7 40" xfId="2151"/>
    <cellStyle name="Navadno 7 40 2" xfId="2152"/>
    <cellStyle name="Navadno 7 41" xfId="2153"/>
    <cellStyle name="Navadno 7 41 2" xfId="2154"/>
    <cellStyle name="Navadno 7 42" xfId="2155"/>
    <cellStyle name="Navadno 7 42 2" xfId="2156"/>
    <cellStyle name="Navadno 7 43" xfId="2157"/>
    <cellStyle name="Navadno 7 43 2" xfId="2158"/>
    <cellStyle name="Navadno 7 44" xfId="2159"/>
    <cellStyle name="Navadno 7 44 2" xfId="2160"/>
    <cellStyle name="Navadno 7 5" xfId="2161"/>
    <cellStyle name="Navadno 7 5 2" xfId="2162"/>
    <cellStyle name="Navadno 7 5 3" xfId="2163"/>
    <cellStyle name="Navadno 7 5 4" xfId="2164"/>
    <cellStyle name="Navadno 7 5 5" xfId="2165"/>
    <cellStyle name="Navadno 7 5 6" xfId="2166"/>
    <cellStyle name="Navadno 7 6" xfId="2167"/>
    <cellStyle name="Navadno 7 6 2" xfId="2168"/>
    <cellStyle name="Navadno 7 6 3" xfId="2169"/>
    <cellStyle name="Navadno 7 6 4" xfId="2170"/>
    <cellStyle name="Navadno 7 6 5" xfId="2171"/>
    <cellStyle name="Navadno 7 6 6" xfId="2172"/>
    <cellStyle name="Navadno 7 7" xfId="2173"/>
    <cellStyle name="Navadno 7 7 2" xfId="2174"/>
    <cellStyle name="Navadno 7 8" xfId="2175"/>
    <cellStyle name="Navadno 7 8 2" xfId="2176"/>
    <cellStyle name="Navadno 7 9" xfId="2177"/>
    <cellStyle name="Navadno 7 9 2" xfId="2178"/>
    <cellStyle name="Navadno 7_AP.gr" xfId="2179"/>
    <cellStyle name="Navadno 8" xfId="2180"/>
    <cellStyle name="Navadno 8 10" xfId="2181"/>
    <cellStyle name="Navadno 8 10 2" xfId="2182"/>
    <cellStyle name="Navadno 8 11" xfId="2183"/>
    <cellStyle name="Navadno 8 11 2" xfId="2184"/>
    <cellStyle name="Navadno 8 12" xfId="2185"/>
    <cellStyle name="Navadno 8 12 2" xfId="2186"/>
    <cellStyle name="Navadno 8 13" xfId="2187"/>
    <cellStyle name="Navadno 8 13 2" xfId="2188"/>
    <cellStyle name="Navadno 8 14" xfId="2189"/>
    <cellStyle name="Navadno 8 14 2" xfId="2190"/>
    <cellStyle name="Navadno 8 15" xfId="2191"/>
    <cellStyle name="Navadno 8 15 2" xfId="2192"/>
    <cellStyle name="Navadno 8 16" xfId="2193"/>
    <cellStyle name="Navadno 8 16 2" xfId="2194"/>
    <cellStyle name="Navadno 8 17" xfId="2195"/>
    <cellStyle name="Navadno 8 17 2" xfId="2196"/>
    <cellStyle name="Navadno 8 18" xfId="2197"/>
    <cellStyle name="Navadno 8 18 2" xfId="2198"/>
    <cellStyle name="Navadno 8 19" xfId="2199"/>
    <cellStyle name="Navadno 8 19 2" xfId="2200"/>
    <cellStyle name="Navadno 8 2" xfId="2201"/>
    <cellStyle name="Navadno 8 2 2" xfId="2202"/>
    <cellStyle name="Navadno 8 2 3" xfId="2203"/>
    <cellStyle name="Navadno 8 2 4" xfId="2204"/>
    <cellStyle name="Navadno 8 2 5" xfId="2205"/>
    <cellStyle name="Navadno 8 2 6" xfId="2206"/>
    <cellStyle name="Navadno 8 20" xfId="2207"/>
    <cellStyle name="Navadno 8 20 2" xfId="2208"/>
    <cellStyle name="Navadno 8 21" xfId="2209"/>
    <cellStyle name="Navadno 8 21 2" xfId="2210"/>
    <cellStyle name="Navadno 8 22" xfId="2211"/>
    <cellStyle name="Navadno 8 22 2" xfId="2212"/>
    <cellStyle name="Navadno 8 23" xfId="2213"/>
    <cellStyle name="Navadno 8 23 2" xfId="2214"/>
    <cellStyle name="Navadno 8 24" xfId="2215"/>
    <cellStyle name="Navadno 8 24 2" xfId="2216"/>
    <cellStyle name="Navadno 8 25" xfId="2217"/>
    <cellStyle name="Navadno 8 25 2" xfId="2218"/>
    <cellStyle name="Navadno 8 26" xfId="2219"/>
    <cellStyle name="Navadno 8 26 2" xfId="2220"/>
    <cellStyle name="Navadno 8 27" xfId="2221"/>
    <cellStyle name="Navadno 8 27 2" xfId="2222"/>
    <cellStyle name="Navadno 8 28" xfId="2223"/>
    <cellStyle name="Navadno 8 28 2" xfId="2224"/>
    <cellStyle name="Navadno 8 29" xfId="2225"/>
    <cellStyle name="Navadno 8 29 2" xfId="2226"/>
    <cellStyle name="Navadno 8 3" xfId="2227"/>
    <cellStyle name="Navadno 8 3 2" xfId="2228"/>
    <cellStyle name="Navadno 8 3 3" xfId="2229"/>
    <cellStyle name="Navadno 8 3 4" xfId="2230"/>
    <cellStyle name="Navadno 8 3 5" xfId="2231"/>
    <cellStyle name="Navadno 8 3 6" xfId="2232"/>
    <cellStyle name="Navadno 8 30" xfId="2233"/>
    <cellStyle name="Navadno 8 30 2" xfId="2234"/>
    <cellStyle name="Navadno 8 31" xfId="2235"/>
    <cellStyle name="Navadno 8 31 2" xfId="2236"/>
    <cellStyle name="Navadno 8 32" xfId="2237"/>
    <cellStyle name="Navadno 8 32 2" xfId="2238"/>
    <cellStyle name="Navadno 8 33" xfId="2239"/>
    <cellStyle name="Navadno 8 33 2" xfId="2240"/>
    <cellStyle name="Navadno 8 34" xfId="2241"/>
    <cellStyle name="Navadno 8 34 2" xfId="2242"/>
    <cellStyle name="Navadno 8 35" xfId="2243"/>
    <cellStyle name="Navadno 8 35 2" xfId="2244"/>
    <cellStyle name="Navadno 8 36" xfId="2245"/>
    <cellStyle name="Navadno 8 36 2" xfId="2246"/>
    <cellStyle name="Navadno 8 37" xfId="2247"/>
    <cellStyle name="Navadno 8 37 2" xfId="2248"/>
    <cellStyle name="Navadno 8 38" xfId="2249"/>
    <cellStyle name="Navadno 8 38 2" xfId="2250"/>
    <cellStyle name="Navadno 8 39" xfId="2251"/>
    <cellStyle name="Navadno 8 39 2" xfId="2252"/>
    <cellStyle name="Navadno 8 4" xfId="2253"/>
    <cellStyle name="Navadno 8 4 2" xfId="2254"/>
    <cellStyle name="Navadno 8 4 3" xfId="2255"/>
    <cellStyle name="Navadno 8 4 4" xfId="2256"/>
    <cellStyle name="Navadno 8 4 5" xfId="2257"/>
    <cellStyle name="Navadno 8 4 6" xfId="2258"/>
    <cellStyle name="Navadno 8 40" xfId="2259"/>
    <cellStyle name="Navadno 8 40 2" xfId="2260"/>
    <cellStyle name="Navadno 8 41" xfId="2261"/>
    <cellStyle name="Navadno 8 41 2" xfId="2262"/>
    <cellStyle name="Navadno 8 42" xfId="2263"/>
    <cellStyle name="Navadno 8 42 2" xfId="2264"/>
    <cellStyle name="Navadno 8 43" xfId="2265"/>
    <cellStyle name="Navadno 8 43 2" xfId="2266"/>
    <cellStyle name="Navadno 8 44" xfId="2267"/>
    <cellStyle name="Navadno 8 44 2" xfId="2268"/>
    <cellStyle name="Navadno 8 5" xfId="2269"/>
    <cellStyle name="Navadno 8 5 2" xfId="2270"/>
    <cellStyle name="Navadno 8 5 3" xfId="2271"/>
    <cellStyle name="Navadno 8 5 4" xfId="2272"/>
    <cellStyle name="Navadno 8 5 5" xfId="2273"/>
    <cellStyle name="Navadno 8 5 6" xfId="2274"/>
    <cellStyle name="Navadno 8 6" xfId="2275"/>
    <cellStyle name="Navadno 8 6 2" xfId="2276"/>
    <cellStyle name="Navadno 8 6 3" xfId="2277"/>
    <cellStyle name="Navadno 8 6 4" xfId="2278"/>
    <cellStyle name="Navadno 8 6 5" xfId="2279"/>
    <cellStyle name="Navadno 8 6 6" xfId="2280"/>
    <cellStyle name="Navadno 8 7" xfId="2281"/>
    <cellStyle name="Navadno 8 7 2" xfId="2282"/>
    <cellStyle name="Navadno 8 8" xfId="2283"/>
    <cellStyle name="Navadno 8 8 2" xfId="2284"/>
    <cellStyle name="Navadno 8 9" xfId="2285"/>
    <cellStyle name="Navadno 8 9 2" xfId="2286"/>
    <cellStyle name="Navadno 9" xfId="2287"/>
    <cellStyle name="Navadno 9 10" xfId="2288"/>
    <cellStyle name="Navadno 9 10 2" xfId="2289"/>
    <cellStyle name="Navadno 9 11" xfId="2290"/>
    <cellStyle name="Navadno 9 11 2" xfId="2291"/>
    <cellStyle name="Navadno 9 12" xfId="2292"/>
    <cellStyle name="Navadno 9 12 2" xfId="2293"/>
    <cellStyle name="Navadno 9 13" xfId="2294"/>
    <cellStyle name="Navadno 9 13 2" xfId="2295"/>
    <cellStyle name="Navadno 9 14" xfId="2296"/>
    <cellStyle name="Navadno 9 14 2" xfId="2297"/>
    <cellStyle name="Navadno 9 15" xfId="2298"/>
    <cellStyle name="Navadno 9 15 2" xfId="2299"/>
    <cellStyle name="Navadno 9 16" xfId="2300"/>
    <cellStyle name="Navadno 9 16 2" xfId="2301"/>
    <cellStyle name="Navadno 9 17" xfId="2302"/>
    <cellStyle name="Navadno 9 17 2" xfId="2303"/>
    <cellStyle name="Navadno 9 18" xfId="2304"/>
    <cellStyle name="Navadno 9 18 2" xfId="2305"/>
    <cellStyle name="Navadno 9 19" xfId="2306"/>
    <cellStyle name="Navadno 9 19 2" xfId="2307"/>
    <cellStyle name="Navadno 9 2" xfId="2308"/>
    <cellStyle name="Navadno 9 2 2" xfId="2309"/>
    <cellStyle name="Navadno 9 2 3" xfId="2310"/>
    <cellStyle name="Navadno 9 2 4" xfId="2311"/>
    <cellStyle name="Navadno 9 2 5" xfId="2312"/>
    <cellStyle name="Navadno 9 2 6" xfId="2313"/>
    <cellStyle name="Navadno 9 2 7" xfId="2314"/>
    <cellStyle name="Navadno 9 20" xfId="2315"/>
    <cellStyle name="Navadno 9 20 2" xfId="2316"/>
    <cellStyle name="Navadno 9 21" xfId="2317"/>
    <cellStyle name="Navadno 9 21 2" xfId="2318"/>
    <cellStyle name="Navadno 9 22" xfId="2319"/>
    <cellStyle name="Navadno 9 22 2" xfId="2320"/>
    <cellStyle name="Navadno 9 23" xfId="2321"/>
    <cellStyle name="Navadno 9 23 2" xfId="2322"/>
    <cellStyle name="Navadno 9 24" xfId="2323"/>
    <cellStyle name="Navadno 9 24 2" xfId="2324"/>
    <cellStyle name="Navadno 9 25" xfId="2325"/>
    <cellStyle name="Navadno 9 25 2" xfId="2326"/>
    <cellStyle name="Navadno 9 26" xfId="2327"/>
    <cellStyle name="Navadno 9 26 2" xfId="2328"/>
    <cellStyle name="Navadno 9 27" xfId="2329"/>
    <cellStyle name="Navadno 9 27 2" xfId="2330"/>
    <cellStyle name="Navadno 9 28" xfId="2331"/>
    <cellStyle name="Navadno 9 28 2" xfId="2332"/>
    <cellStyle name="Navadno 9 29" xfId="2333"/>
    <cellStyle name="Navadno 9 29 2" xfId="2334"/>
    <cellStyle name="Navadno 9 3" xfId="2335"/>
    <cellStyle name="Navadno 9 3 2" xfId="2336"/>
    <cellStyle name="Navadno 9 3 3" xfId="2337"/>
    <cellStyle name="Navadno 9 3 4" xfId="2338"/>
    <cellStyle name="Navadno 9 3 5" xfId="2339"/>
    <cellStyle name="Navadno 9 3 6" xfId="2340"/>
    <cellStyle name="Navadno 9 30" xfId="2341"/>
    <cellStyle name="Navadno 9 30 2" xfId="2342"/>
    <cellStyle name="Navadno 9 31" xfId="2343"/>
    <cellStyle name="Navadno 9 31 2" xfId="2344"/>
    <cellStyle name="Navadno 9 32" xfId="2345"/>
    <cellStyle name="Navadno 9 32 2" xfId="2346"/>
    <cellStyle name="Navadno 9 33" xfId="2347"/>
    <cellStyle name="Navadno 9 33 2" xfId="2348"/>
    <cellStyle name="Navadno 9 34" xfId="2349"/>
    <cellStyle name="Navadno 9 34 2" xfId="2350"/>
    <cellStyle name="Navadno 9 35" xfId="2351"/>
    <cellStyle name="Navadno 9 35 2" xfId="2352"/>
    <cellStyle name="Navadno 9 36" xfId="2353"/>
    <cellStyle name="Navadno 9 36 2" xfId="2354"/>
    <cellStyle name="Navadno 9 37" xfId="2355"/>
    <cellStyle name="Navadno 9 37 2" xfId="2356"/>
    <cellStyle name="Navadno 9 38" xfId="2357"/>
    <cellStyle name="Navadno 9 38 2" xfId="2358"/>
    <cellStyle name="Navadno 9 39" xfId="2359"/>
    <cellStyle name="Navadno 9 39 2" xfId="2360"/>
    <cellStyle name="Navadno 9 4" xfId="2361"/>
    <cellStyle name="Navadno 9 4 2" xfId="2362"/>
    <cellStyle name="Navadno 9 4 3" xfId="2363"/>
    <cellStyle name="Navadno 9 4 4" xfId="2364"/>
    <cellStyle name="Navadno 9 4 5" xfId="2365"/>
    <cellStyle name="Navadno 9 4 6" xfId="2366"/>
    <cellStyle name="Navadno 9 40" xfId="2367"/>
    <cellStyle name="Navadno 9 40 2" xfId="2368"/>
    <cellStyle name="Navadno 9 41" xfId="2369"/>
    <cellStyle name="Navadno 9 41 2" xfId="2370"/>
    <cellStyle name="Navadno 9 42" xfId="2371"/>
    <cellStyle name="Navadno 9 42 2" xfId="2372"/>
    <cellStyle name="Navadno 9 43" xfId="2373"/>
    <cellStyle name="Navadno 9 43 2" xfId="2374"/>
    <cellStyle name="Navadno 9 44" xfId="2375"/>
    <cellStyle name="Navadno 9 44 2" xfId="2376"/>
    <cellStyle name="Navadno 9 45" xfId="2377"/>
    <cellStyle name="Navadno 9 5" xfId="2378"/>
    <cellStyle name="Navadno 9 5 2" xfId="2379"/>
    <cellStyle name="Navadno 9 5 3" xfId="2380"/>
    <cellStyle name="Navadno 9 5 4" xfId="2381"/>
    <cellStyle name="Navadno 9 5 5" xfId="2382"/>
    <cellStyle name="Navadno 9 5 6" xfId="2383"/>
    <cellStyle name="Navadno 9 6" xfId="2384"/>
    <cellStyle name="Navadno 9 6 2" xfId="2385"/>
    <cellStyle name="Navadno 9 6 3" xfId="2386"/>
    <cellStyle name="Navadno 9 6 4" xfId="2387"/>
    <cellStyle name="Navadno 9 6 5" xfId="2388"/>
    <cellStyle name="Navadno 9 6 6" xfId="2389"/>
    <cellStyle name="Navadno 9 7" xfId="2390"/>
    <cellStyle name="Navadno 9 7 2" xfId="2391"/>
    <cellStyle name="Navadno 9 8" xfId="2392"/>
    <cellStyle name="Navadno 9 8 2" xfId="2393"/>
    <cellStyle name="Navadno 9 9" xfId="2394"/>
    <cellStyle name="Navadno 9 9 2" xfId="2395"/>
    <cellStyle name="Navadno_FORMULA" xfId="2710"/>
    <cellStyle name="Navadno_LG PZI popis strojne instalacije popravljen popis 2" xfId="2706"/>
    <cellStyle name="Navadno_List1" xfId="2708"/>
    <cellStyle name="Navadno_Popis Materiala" xfId="2709"/>
    <cellStyle name="Neutral 2" xfId="2396"/>
    <cellStyle name="Neutral 3" xfId="2397"/>
    <cellStyle name="Nevtralno 2" xfId="2398"/>
    <cellStyle name="Nevtralno 2 2" xfId="2399"/>
    <cellStyle name="Nevtralno 2 3" xfId="2400"/>
    <cellStyle name="Nevtralno 2 4" xfId="2401"/>
    <cellStyle name="Nevtralno 2 5" xfId="2402"/>
    <cellStyle name="Nevtralno 3" xfId="2403"/>
    <cellStyle name="Nevtralno 3 2" xfId="2404"/>
    <cellStyle name="Nevtralno 3 3" xfId="2405"/>
    <cellStyle name="Nevtralno 4" xfId="2406"/>
    <cellStyle name="Nevtralno 4 2" xfId="2407"/>
    <cellStyle name="Nevtralno 4 3" xfId="2408"/>
    <cellStyle name="Nevtralno 5" xfId="2409"/>
    <cellStyle name="Nevtralno 5 2" xfId="2410"/>
    <cellStyle name="Nevtralno 5 3" xfId="2411"/>
    <cellStyle name="Normal" xfId="0" builtinId="0"/>
    <cellStyle name="Normal 10" xfId="2412"/>
    <cellStyle name="Normal 11" xfId="2413"/>
    <cellStyle name="Normal 11 2" xfId="2414"/>
    <cellStyle name="Normal 12" xfId="2415"/>
    <cellStyle name="Normal 13" xfId="2416"/>
    <cellStyle name="normal 2" xfId="2417"/>
    <cellStyle name="Normal 2 10" xfId="2418"/>
    <cellStyle name="Normal 2 2" xfId="2419"/>
    <cellStyle name="normal 2 2 2" xfId="2420"/>
    <cellStyle name="normal 2 2 2 2" xfId="2421"/>
    <cellStyle name="normal 2 3" xfId="2422"/>
    <cellStyle name="normal 2 4" xfId="2423"/>
    <cellStyle name="Normal 2 5" xfId="2424"/>
    <cellStyle name="Normal 2 6" xfId="2425"/>
    <cellStyle name="Normal 2 7" xfId="2426"/>
    <cellStyle name="Normal 2 8" xfId="2427"/>
    <cellStyle name="Normal 2 9" xfId="2428"/>
    <cellStyle name="Normal 3" xfId="2429"/>
    <cellStyle name="Normal 3 2" xfId="2430"/>
    <cellStyle name="Normal 4" xfId="2431"/>
    <cellStyle name="Normal 4 2" xfId="2432"/>
    <cellStyle name="Normal 5" xfId="2433"/>
    <cellStyle name="Normal 5 2" xfId="2434"/>
    <cellStyle name="Normal 5 3" xfId="2435"/>
    <cellStyle name="Normal 6" xfId="2436"/>
    <cellStyle name="Normal 7" xfId="2437"/>
    <cellStyle name="Normal 9" xfId="2438"/>
    <cellStyle name="Normal_SOCA_ popisi_TOPLOTNE POSTAJE-070725" xfId="2711"/>
    <cellStyle name="Note 2" xfId="2439"/>
    <cellStyle name="Note 3" xfId="2440"/>
    <cellStyle name="Odstotek 2" xfId="2441"/>
    <cellStyle name="Opomba 2" xfId="2442"/>
    <cellStyle name="Opomba 2 2" xfId="2443"/>
    <cellStyle name="Opomba 2 3" xfId="2444"/>
    <cellStyle name="Opomba 3" xfId="2445"/>
    <cellStyle name="Opomba 3 2" xfId="2446"/>
    <cellStyle name="Opomba 3 3" xfId="2447"/>
    <cellStyle name="Opomba 4" xfId="2448"/>
    <cellStyle name="Opomba 4 2" xfId="2449"/>
    <cellStyle name="Opomba 4 3" xfId="2450"/>
    <cellStyle name="Opomba 5" xfId="2451"/>
    <cellStyle name="Opomba 5 2" xfId="2452"/>
    <cellStyle name="Opomba 5 3" xfId="2453"/>
    <cellStyle name="Opozorilo 2" xfId="2454"/>
    <cellStyle name="Opozorilo 2 2" xfId="2455"/>
    <cellStyle name="Opozorilo 2 3" xfId="2456"/>
    <cellStyle name="Opozorilo 3" xfId="2457"/>
    <cellStyle name="Opozorilo 3 2" xfId="2458"/>
    <cellStyle name="Opozorilo 3 3" xfId="2459"/>
    <cellStyle name="Opozorilo 4" xfId="2460"/>
    <cellStyle name="Opozorilo 4 2" xfId="2461"/>
    <cellStyle name="Opozorilo 4 3" xfId="2462"/>
    <cellStyle name="Opozorilo 5" xfId="2463"/>
    <cellStyle name="Opozorilo 5 2" xfId="2464"/>
    <cellStyle name="Opozorilo 5 3" xfId="2465"/>
    <cellStyle name="Pojasnjevalno besedilo 2" xfId="2466"/>
    <cellStyle name="Pojasnjevalno besedilo 2 2" xfId="2467"/>
    <cellStyle name="Pojasnjevalno besedilo 2 3" xfId="2468"/>
    <cellStyle name="Pojasnjevalno besedilo 3" xfId="2469"/>
    <cellStyle name="Pojasnjevalno besedilo 3 2" xfId="2470"/>
    <cellStyle name="Pojasnjevalno besedilo 3 3" xfId="2471"/>
    <cellStyle name="Pojasnjevalno besedilo 4" xfId="2472"/>
    <cellStyle name="Pojasnjevalno besedilo 4 2" xfId="2473"/>
    <cellStyle name="Pojasnjevalno besedilo 4 3" xfId="2474"/>
    <cellStyle name="Pojasnjevalno besedilo 5" xfId="2475"/>
    <cellStyle name="Pojasnjevalno besedilo 5 2" xfId="2476"/>
    <cellStyle name="Pojasnjevalno besedilo 5 3" xfId="2477"/>
    <cellStyle name="Postavka" xfId="2698"/>
    <cellStyle name="Poudarek1 2" xfId="2478"/>
    <cellStyle name="Poudarek1 2 2" xfId="2479"/>
    <cellStyle name="Poudarek1 2 3" xfId="2480"/>
    <cellStyle name="Poudarek1 2 4" xfId="2481"/>
    <cellStyle name="Poudarek1 2 5" xfId="2482"/>
    <cellStyle name="Poudarek1 3" xfId="2483"/>
    <cellStyle name="Poudarek1 3 2" xfId="2484"/>
    <cellStyle name="Poudarek1 3 3" xfId="2485"/>
    <cellStyle name="Poudarek1 4" xfId="2486"/>
    <cellStyle name="Poudarek1 4 2" xfId="2487"/>
    <cellStyle name="Poudarek1 4 3" xfId="2488"/>
    <cellStyle name="Poudarek1 5" xfId="2489"/>
    <cellStyle name="Poudarek1 5 2" xfId="2490"/>
    <cellStyle name="Poudarek1 5 3" xfId="2491"/>
    <cellStyle name="Poudarek2 2" xfId="2492"/>
    <cellStyle name="Poudarek2 2 2" xfId="2493"/>
    <cellStyle name="Poudarek2 2 3" xfId="2494"/>
    <cellStyle name="Poudarek2 2 4" xfId="2495"/>
    <cellStyle name="Poudarek2 2 5" xfId="2496"/>
    <cellStyle name="Poudarek2 3" xfId="2497"/>
    <cellStyle name="Poudarek2 3 2" xfId="2498"/>
    <cellStyle name="Poudarek2 3 3" xfId="2499"/>
    <cellStyle name="Poudarek2 4" xfId="2500"/>
    <cellStyle name="Poudarek2 4 2" xfId="2501"/>
    <cellStyle name="Poudarek2 4 3" xfId="2502"/>
    <cellStyle name="Poudarek2 5" xfId="2503"/>
    <cellStyle name="Poudarek2 5 2" xfId="2504"/>
    <cellStyle name="Poudarek2 5 3" xfId="2505"/>
    <cellStyle name="Poudarek3 2" xfId="2506"/>
    <cellStyle name="Poudarek3 2 2" xfId="2507"/>
    <cellStyle name="Poudarek3 2 3" xfId="2508"/>
    <cellStyle name="Poudarek3 2 4" xfId="2509"/>
    <cellStyle name="Poudarek3 2 5" xfId="2510"/>
    <cellStyle name="Poudarek3 3" xfId="2511"/>
    <cellStyle name="Poudarek3 3 2" xfId="2512"/>
    <cellStyle name="Poudarek3 3 3" xfId="2513"/>
    <cellStyle name="Poudarek3 4" xfId="2514"/>
    <cellStyle name="Poudarek3 4 2" xfId="2515"/>
    <cellStyle name="Poudarek3 4 3" xfId="2516"/>
    <cellStyle name="Poudarek3 5" xfId="2517"/>
    <cellStyle name="Poudarek3 5 2" xfId="2518"/>
    <cellStyle name="Poudarek3 5 3" xfId="2519"/>
    <cellStyle name="Poudarek4 2" xfId="2520"/>
    <cellStyle name="Poudarek4 2 2" xfId="2521"/>
    <cellStyle name="Poudarek4 2 3" xfId="2522"/>
    <cellStyle name="Poudarek4 2 4" xfId="2523"/>
    <cellStyle name="Poudarek4 2 5" xfId="2524"/>
    <cellStyle name="Poudarek4 3" xfId="2525"/>
    <cellStyle name="Poudarek4 3 2" xfId="2526"/>
    <cellStyle name="Poudarek4 3 3" xfId="2527"/>
    <cellStyle name="Poudarek4 4" xfId="2528"/>
    <cellStyle name="Poudarek4 4 2" xfId="2529"/>
    <cellStyle name="Poudarek4 4 3" xfId="2530"/>
    <cellStyle name="Poudarek4 5" xfId="2531"/>
    <cellStyle name="Poudarek4 5 2" xfId="2532"/>
    <cellStyle name="Poudarek4 5 3" xfId="2533"/>
    <cellStyle name="Poudarek5 2" xfId="2534"/>
    <cellStyle name="Poudarek5 2 2" xfId="2535"/>
    <cellStyle name="Poudarek5 2 3" xfId="2536"/>
    <cellStyle name="Poudarek5 3" xfId="2537"/>
    <cellStyle name="Poudarek5 3 2" xfId="2538"/>
    <cellStyle name="Poudarek5 3 3" xfId="2539"/>
    <cellStyle name="Poudarek5 4" xfId="2540"/>
    <cellStyle name="Poudarek5 4 2" xfId="2541"/>
    <cellStyle name="Poudarek5 4 3" xfId="2542"/>
    <cellStyle name="Poudarek5 5" xfId="2543"/>
    <cellStyle name="Poudarek5 5 2" xfId="2544"/>
    <cellStyle name="Poudarek5 5 3" xfId="2545"/>
    <cellStyle name="Poudarek6 2" xfId="2546"/>
    <cellStyle name="Poudarek6 2 2" xfId="2547"/>
    <cellStyle name="Poudarek6 2 3" xfId="2548"/>
    <cellStyle name="Poudarek6 2 4" xfId="2549"/>
    <cellStyle name="Poudarek6 2 5" xfId="2550"/>
    <cellStyle name="Poudarek6 3" xfId="2551"/>
    <cellStyle name="Poudarek6 3 2" xfId="2552"/>
    <cellStyle name="Poudarek6 3 3" xfId="2553"/>
    <cellStyle name="Poudarek6 4" xfId="2554"/>
    <cellStyle name="Poudarek6 4 2" xfId="2555"/>
    <cellStyle name="Poudarek6 4 3" xfId="2556"/>
    <cellStyle name="Poudarek6 5" xfId="2557"/>
    <cellStyle name="Poudarek6 5 2" xfId="2558"/>
    <cellStyle name="Poudarek6 5 3" xfId="2559"/>
    <cellStyle name="Povezana celica 2" xfId="2560"/>
    <cellStyle name="Povezana celica 2 2" xfId="2561"/>
    <cellStyle name="Povezana celica 2 3" xfId="2562"/>
    <cellStyle name="Povezana celica 2 4" xfId="2563"/>
    <cellStyle name="Povezana celica 2 5" xfId="2564"/>
    <cellStyle name="Povezana celica 3" xfId="2565"/>
    <cellStyle name="Povezana celica 3 2" xfId="2566"/>
    <cellStyle name="Povezana celica 3 3" xfId="2567"/>
    <cellStyle name="Povezana celica 4" xfId="2568"/>
    <cellStyle name="Povezana celica 4 2" xfId="2569"/>
    <cellStyle name="Povezana celica 4 3" xfId="2570"/>
    <cellStyle name="Povezana celica 5" xfId="2571"/>
    <cellStyle name="Povezana celica 5 2" xfId="2572"/>
    <cellStyle name="Povezana celica 5 3" xfId="2573"/>
    <cellStyle name="Preveri celico 2" xfId="2574"/>
    <cellStyle name="Preveri celico 2 2" xfId="2575"/>
    <cellStyle name="Preveri celico 2 3" xfId="2576"/>
    <cellStyle name="Preveri celico 3" xfId="2577"/>
    <cellStyle name="Preveri celico 3 2" xfId="2578"/>
    <cellStyle name="Preveri celico 3 3" xfId="2579"/>
    <cellStyle name="Preveri celico 4" xfId="2580"/>
    <cellStyle name="Preveri celico 4 2" xfId="2581"/>
    <cellStyle name="Preveri celico 4 3" xfId="2582"/>
    <cellStyle name="Preveri celico 5" xfId="2583"/>
    <cellStyle name="Preveri celico 5 2" xfId="2584"/>
    <cellStyle name="Preveri celico 5 3" xfId="2585"/>
    <cellStyle name="Računanje 2" xfId="2586"/>
    <cellStyle name="Računanje 2 2" xfId="2587"/>
    <cellStyle name="Računanje 2 3" xfId="2588"/>
    <cellStyle name="Računanje 2 4" xfId="2589"/>
    <cellStyle name="Računanje 2 5" xfId="2590"/>
    <cellStyle name="Računanje 3" xfId="2591"/>
    <cellStyle name="Računanje 3 2" xfId="2592"/>
    <cellStyle name="Računanje 3 3" xfId="2593"/>
    <cellStyle name="Računanje 4" xfId="2594"/>
    <cellStyle name="Računanje 4 2" xfId="2595"/>
    <cellStyle name="Računanje 4 3" xfId="2596"/>
    <cellStyle name="Računanje 5" xfId="2597"/>
    <cellStyle name="Računanje 5 2" xfId="2598"/>
    <cellStyle name="Računanje 5 3" xfId="2599"/>
    <cellStyle name="Slabo 2" xfId="2600"/>
    <cellStyle name="Slabo 2 2" xfId="2601"/>
    <cellStyle name="Slabo 2 3" xfId="2602"/>
    <cellStyle name="Slabo 2 4" xfId="2603"/>
    <cellStyle name="Slabo 2 5" xfId="2604"/>
    <cellStyle name="Slabo 3" xfId="2605"/>
    <cellStyle name="Slabo 3 2" xfId="2606"/>
    <cellStyle name="Slabo 3 3" xfId="2607"/>
    <cellStyle name="Slabo 4" xfId="2608"/>
    <cellStyle name="Slabo 4 2" xfId="2609"/>
    <cellStyle name="Slabo 4 3" xfId="2610"/>
    <cellStyle name="Slabo 5" xfId="2611"/>
    <cellStyle name="Slabo 5 2" xfId="2612"/>
    <cellStyle name="Slabo 5 3" xfId="2613"/>
    <cellStyle name="Slog 1" xfId="2614"/>
    <cellStyle name="Slog 1 2" xfId="2615"/>
    <cellStyle name="Slog 1 3" xfId="2616"/>
    <cellStyle name="Standard 3" xfId="2617"/>
    <cellStyle name="Standard_Tabelle1" xfId="2618"/>
    <cellStyle name="Številka" xfId="2697"/>
    <cellStyle name="Total 2" xfId="2619"/>
    <cellStyle name="Valuta 2" xfId="2620"/>
    <cellStyle name="Valuta 2 10" xfId="2621"/>
    <cellStyle name="Valuta 2 11" xfId="2622"/>
    <cellStyle name="Valuta 2 12" xfId="2623"/>
    <cellStyle name="Valuta 2 13" xfId="2624"/>
    <cellStyle name="Valuta 2 14" xfId="2625"/>
    <cellStyle name="Valuta 2 15" xfId="2626"/>
    <cellStyle name="Valuta 2 16" xfId="2627"/>
    <cellStyle name="Valuta 2 17" xfId="2628"/>
    <cellStyle name="Valuta 2 2" xfId="2629"/>
    <cellStyle name="Valuta 2 2 2" xfId="2630"/>
    <cellStyle name="Valuta 2 3" xfId="2631"/>
    <cellStyle name="Valuta 2 3 2" xfId="2632"/>
    <cellStyle name="Valuta 2 4" xfId="2633"/>
    <cellStyle name="Valuta 2 5" xfId="2634"/>
    <cellStyle name="Valuta 2 6" xfId="2635"/>
    <cellStyle name="Valuta 2 7" xfId="2636"/>
    <cellStyle name="Valuta 2 8" xfId="2637"/>
    <cellStyle name="Valuta 2 9" xfId="2638"/>
    <cellStyle name="Valuta 3" xfId="2639"/>
    <cellStyle name="Vejica [0] 2" xfId="2640"/>
    <cellStyle name="Vejica 10" xfId="2641"/>
    <cellStyle name="Vejica 11" xfId="2642"/>
    <cellStyle name="Vejica 12" xfId="2643"/>
    <cellStyle name="Vejica 13" xfId="2644"/>
    <cellStyle name="Vejica 14" xfId="2645"/>
    <cellStyle name="Vejica 2" xfId="2646"/>
    <cellStyle name="Vejica 2 2" xfId="2647"/>
    <cellStyle name="Vejica 2 2 2" xfId="2648"/>
    <cellStyle name="Vejica 2 2 3" xfId="2649"/>
    <cellStyle name="Vejica 2 3" xfId="2650"/>
    <cellStyle name="Vejica 2 3 2" xfId="2651"/>
    <cellStyle name="Vejica 2 3 3" xfId="2652"/>
    <cellStyle name="Vejica 2 3 4" xfId="2653"/>
    <cellStyle name="Vejica 2 4" xfId="2654"/>
    <cellStyle name="Vejica 2_NASLOVNICA PREDRAČUNOV" xfId="2655"/>
    <cellStyle name="Vejica 3" xfId="2656"/>
    <cellStyle name="Vejica 3 2" xfId="2657"/>
    <cellStyle name="Vejica 3 3" xfId="2658"/>
    <cellStyle name="Vejica 3 4" xfId="2659"/>
    <cellStyle name="Vejica 4" xfId="2660"/>
    <cellStyle name="Vejica 5" xfId="2661"/>
    <cellStyle name="Vejica 6" xfId="2662"/>
    <cellStyle name="Vejica 7" xfId="2663"/>
    <cellStyle name="Vejica 8" xfId="2664"/>
    <cellStyle name="Vejica 9" xfId="2665"/>
    <cellStyle name="Vnos 2" xfId="2666"/>
    <cellStyle name="Vnos 2 2" xfId="2667"/>
    <cellStyle name="Vnos 2 3" xfId="2668"/>
    <cellStyle name="Vnos 2 4" xfId="2669"/>
    <cellStyle name="Vnos 2 5" xfId="2670"/>
    <cellStyle name="Vnos 3" xfId="2671"/>
    <cellStyle name="Vnos 3 2" xfId="2672"/>
    <cellStyle name="Vnos 3 3" xfId="2673"/>
    <cellStyle name="Vnos 4" xfId="2674"/>
    <cellStyle name="Vnos 4 2" xfId="2675"/>
    <cellStyle name="Vnos 4 3" xfId="2676"/>
    <cellStyle name="Vnos 5" xfId="2677"/>
    <cellStyle name="Vnos 5 2" xfId="2678"/>
    <cellStyle name="Vnos 5 3" xfId="2679"/>
    <cellStyle name="Vsota 2" xfId="2680"/>
    <cellStyle name="Vsota 2 2" xfId="2681"/>
    <cellStyle name="Vsota 2 3" xfId="2682"/>
    <cellStyle name="Vsota 2 4" xfId="2683"/>
    <cellStyle name="Vsota 2 5" xfId="2684"/>
    <cellStyle name="Vsota 3" xfId="2685"/>
    <cellStyle name="Vsota 3 2" xfId="2686"/>
    <cellStyle name="Vsota 3 3" xfId="2687"/>
    <cellStyle name="Vsota 4" xfId="2688"/>
    <cellStyle name="Vsota 4 2" xfId="2689"/>
    <cellStyle name="Vsota 4 3" xfId="2690"/>
    <cellStyle name="Vsota 5" xfId="2691"/>
    <cellStyle name="Vsota 5 2" xfId="2692"/>
    <cellStyle name="Vsota 5 3" xfId="2693"/>
    <cellStyle name="Währung [0]_Tabelle1" xfId="2694"/>
    <cellStyle name="Währung_Tabelle1" xfId="2695"/>
    <cellStyle name="Znesek" xfId="270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0</xdr:colOff>
      <xdr:row>81</xdr:row>
      <xdr:rowOff>0</xdr:rowOff>
    </xdr:from>
    <xdr:ext cx="65" cy="172227"/>
    <xdr:sp macro="" textlink="">
      <xdr:nvSpPr>
        <xdr:cNvPr id="2" name="PoljeZBesedilom 1">
          <a:extLst>
            <a:ext uri="{FF2B5EF4-FFF2-40B4-BE49-F238E27FC236}">
              <a16:creationId xmlns:a16="http://schemas.microsoft.com/office/drawing/2014/main" xmlns="" id="{00000000-0008-0000-0500-000002000000}"/>
            </a:ext>
          </a:extLst>
        </xdr:cNvPr>
        <xdr:cNvSpPr txBox="1"/>
      </xdr:nvSpPr>
      <xdr:spPr>
        <a:xfrm>
          <a:off x="7286625" y="971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81</xdr:row>
      <xdr:rowOff>0</xdr:rowOff>
    </xdr:from>
    <xdr:ext cx="65" cy="172227"/>
    <xdr:sp macro="" textlink="">
      <xdr:nvSpPr>
        <xdr:cNvPr id="3" name="PoljeZBesedilom 2">
          <a:extLst>
            <a:ext uri="{FF2B5EF4-FFF2-40B4-BE49-F238E27FC236}">
              <a16:creationId xmlns:a16="http://schemas.microsoft.com/office/drawing/2014/main" xmlns="" id="{00000000-0008-0000-0500-000003000000}"/>
            </a:ext>
          </a:extLst>
        </xdr:cNvPr>
        <xdr:cNvSpPr txBox="1"/>
      </xdr:nvSpPr>
      <xdr:spPr>
        <a:xfrm>
          <a:off x="7286625" y="971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409</xdr:row>
      <xdr:rowOff>0</xdr:rowOff>
    </xdr:from>
    <xdr:ext cx="65" cy="172227"/>
    <xdr:sp macro="" textlink="">
      <xdr:nvSpPr>
        <xdr:cNvPr id="4" name="PoljeZBesedilom 3">
          <a:extLst>
            <a:ext uri="{FF2B5EF4-FFF2-40B4-BE49-F238E27FC236}">
              <a16:creationId xmlns:a16="http://schemas.microsoft.com/office/drawing/2014/main" xmlns="" id="{00000000-0008-0000-0500-000002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409</xdr:row>
      <xdr:rowOff>0</xdr:rowOff>
    </xdr:from>
    <xdr:ext cx="65" cy="172227"/>
    <xdr:sp macro="" textlink="">
      <xdr:nvSpPr>
        <xdr:cNvPr id="5" name="PoljeZBesedilom 4">
          <a:extLst>
            <a:ext uri="{FF2B5EF4-FFF2-40B4-BE49-F238E27FC236}">
              <a16:creationId xmlns:a16="http://schemas.microsoft.com/office/drawing/2014/main" xmlns="" id="{00000000-0008-0000-0500-000003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409</xdr:row>
      <xdr:rowOff>0</xdr:rowOff>
    </xdr:from>
    <xdr:ext cx="65" cy="172227"/>
    <xdr:sp macro="" textlink="">
      <xdr:nvSpPr>
        <xdr:cNvPr id="6" name="PoljeZBesedilom 5">
          <a:extLst>
            <a:ext uri="{FF2B5EF4-FFF2-40B4-BE49-F238E27FC236}">
              <a16:creationId xmlns:a16="http://schemas.microsoft.com/office/drawing/2014/main" xmlns="" id="{00000000-0008-0000-0500-000002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409</xdr:row>
      <xdr:rowOff>0</xdr:rowOff>
    </xdr:from>
    <xdr:ext cx="65" cy="172227"/>
    <xdr:sp macro="" textlink="">
      <xdr:nvSpPr>
        <xdr:cNvPr id="7" name="PoljeZBesedilom 6">
          <a:extLst>
            <a:ext uri="{FF2B5EF4-FFF2-40B4-BE49-F238E27FC236}">
              <a16:creationId xmlns:a16="http://schemas.microsoft.com/office/drawing/2014/main" xmlns="" id="{00000000-0008-0000-0500-000003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502</xdr:row>
      <xdr:rowOff>0</xdr:rowOff>
    </xdr:from>
    <xdr:ext cx="65" cy="172227"/>
    <xdr:sp macro="" textlink="">
      <xdr:nvSpPr>
        <xdr:cNvPr id="8" name="PoljeZBesedilom 7">
          <a:extLst>
            <a:ext uri="{FF2B5EF4-FFF2-40B4-BE49-F238E27FC236}">
              <a16:creationId xmlns:a16="http://schemas.microsoft.com/office/drawing/2014/main" xmlns="" id="{00000000-0008-0000-0200-000002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502</xdr:row>
      <xdr:rowOff>0</xdr:rowOff>
    </xdr:from>
    <xdr:ext cx="65" cy="172227"/>
    <xdr:sp macro="" textlink="">
      <xdr:nvSpPr>
        <xdr:cNvPr id="9" name="PoljeZBesedilom 8">
          <a:extLst>
            <a:ext uri="{FF2B5EF4-FFF2-40B4-BE49-F238E27FC236}">
              <a16:creationId xmlns:a16="http://schemas.microsoft.com/office/drawing/2014/main" xmlns="" id="{00000000-0008-0000-0200-000003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502</xdr:row>
      <xdr:rowOff>0</xdr:rowOff>
    </xdr:from>
    <xdr:ext cx="65" cy="172227"/>
    <xdr:sp macro="" textlink="">
      <xdr:nvSpPr>
        <xdr:cNvPr id="10" name="PoljeZBesedilom 9">
          <a:extLst>
            <a:ext uri="{FF2B5EF4-FFF2-40B4-BE49-F238E27FC236}">
              <a16:creationId xmlns:a16="http://schemas.microsoft.com/office/drawing/2014/main" xmlns="" id="{00000000-0008-0000-0200-000004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502</xdr:row>
      <xdr:rowOff>0</xdr:rowOff>
    </xdr:from>
    <xdr:ext cx="65" cy="172227"/>
    <xdr:sp macro="" textlink="">
      <xdr:nvSpPr>
        <xdr:cNvPr id="11" name="PoljeZBesedilom 10">
          <a:extLst>
            <a:ext uri="{FF2B5EF4-FFF2-40B4-BE49-F238E27FC236}">
              <a16:creationId xmlns:a16="http://schemas.microsoft.com/office/drawing/2014/main" xmlns="" id="{00000000-0008-0000-0200-000005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40</xdr:row>
      <xdr:rowOff>0</xdr:rowOff>
    </xdr:from>
    <xdr:ext cx="65" cy="172227"/>
    <xdr:sp macro="" textlink="">
      <xdr:nvSpPr>
        <xdr:cNvPr id="12" name="PoljeZBesedilom 11">
          <a:extLst/>
        </xdr:cNvPr>
        <xdr:cNvSpPr txBox="1"/>
      </xdr:nvSpPr>
      <xdr:spPr>
        <a:xfrm>
          <a:off x="7286625" y="27860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41</xdr:row>
      <xdr:rowOff>0</xdr:rowOff>
    </xdr:from>
    <xdr:ext cx="65" cy="172227"/>
    <xdr:sp macro="" textlink="">
      <xdr:nvSpPr>
        <xdr:cNvPr id="13" name="PoljeZBesedilom 12">
          <a:extLst/>
        </xdr:cNvPr>
        <xdr:cNvSpPr txBox="1"/>
      </xdr:nvSpPr>
      <xdr:spPr>
        <a:xfrm>
          <a:off x="7286625" y="28022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506</xdr:row>
      <xdr:rowOff>0</xdr:rowOff>
    </xdr:from>
    <xdr:ext cx="65" cy="172227"/>
    <xdr:sp macro="" textlink="">
      <xdr:nvSpPr>
        <xdr:cNvPr id="14" name="PoljeZBesedilom 13">
          <a:extLst>
            <a:ext uri="{FF2B5EF4-FFF2-40B4-BE49-F238E27FC236}">
              <a16:creationId xmlns:a16="http://schemas.microsoft.com/office/drawing/2014/main" xmlns="" id="{00000000-0008-0000-0600-000002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506</xdr:row>
      <xdr:rowOff>0</xdr:rowOff>
    </xdr:from>
    <xdr:ext cx="65" cy="172227"/>
    <xdr:sp macro="" textlink="">
      <xdr:nvSpPr>
        <xdr:cNvPr id="15" name="PoljeZBesedilom 14">
          <a:extLst>
            <a:ext uri="{FF2B5EF4-FFF2-40B4-BE49-F238E27FC236}">
              <a16:creationId xmlns:a16="http://schemas.microsoft.com/office/drawing/2014/main" xmlns="" id="{00000000-0008-0000-0600-000003000000}"/>
            </a:ext>
          </a:extLst>
        </xdr:cNvPr>
        <xdr:cNvSpPr txBox="1"/>
      </xdr:nvSpPr>
      <xdr:spPr>
        <a:xfrm>
          <a:off x="7286625" y="647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49</xdr:row>
      <xdr:rowOff>0</xdr:rowOff>
    </xdr:from>
    <xdr:ext cx="65" cy="172227"/>
    <xdr:sp macro="" textlink="">
      <xdr:nvSpPr>
        <xdr:cNvPr id="2" name="PoljeZBesedilom 1">
          <a:extLst>
            <a:ext uri="{FF2B5EF4-FFF2-40B4-BE49-F238E27FC236}">
              <a16:creationId xmlns="" xmlns:a16="http://schemas.microsoft.com/office/drawing/2014/main" id="{00000000-0008-0000-0700-000002000000}"/>
            </a:ext>
          </a:extLst>
        </xdr:cNvPr>
        <xdr:cNvSpPr txBox="1"/>
      </xdr:nvSpPr>
      <xdr:spPr>
        <a:xfrm>
          <a:off x="7286625" y="1165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49</xdr:row>
      <xdr:rowOff>0</xdr:rowOff>
    </xdr:from>
    <xdr:ext cx="65" cy="172227"/>
    <xdr:sp macro="" textlink="">
      <xdr:nvSpPr>
        <xdr:cNvPr id="3" name="PoljeZBesedilom 2">
          <a:extLst>
            <a:ext uri="{FF2B5EF4-FFF2-40B4-BE49-F238E27FC236}">
              <a16:creationId xmlns="" xmlns:a16="http://schemas.microsoft.com/office/drawing/2014/main" id="{00000000-0008-0000-0700-000003000000}"/>
            </a:ext>
          </a:extLst>
        </xdr:cNvPr>
        <xdr:cNvSpPr txBox="1"/>
      </xdr:nvSpPr>
      <xdr:spPr>
        <a:xfrm>
          <a:off x="7286625" y="1165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49</xdr:row>
      <xdr:rowOff>0</xdr:rowOff>
    </xdr:from>
    <xdr:ext cx="65" cy="172227"/>
    <xdr:sp macro="" textlink="">
      <xdr:nvSpPr>
        <xdr:cNvPr id="4" name="PoljeZBesedilom 3">
          <a:extLst>
            <a:ext uri="{FF2B5EF4-FFF2-40B4-BE49-F238E27FC236}">
              <a16:creationId xmlns="" xmlns:a16="http://schemas.microsoft.com/office/drawing/2014/main" id="{00000000-0008-0000-0700-000002000000}"/>
            </a:ext>
          </a:extLst>
        </xdr:cNvPr>
        <xdr:cNvSpPr txBox="1"/>
      </xdr:nvSpPr>
      <xdr:spPr>
        <a:xfrm>
          <a:off x="7286625" y="1165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49</xdr:row>
      <xdr:rowOff>0</xdr:rowOff>
    </xdr:from>
    <xdr:ext cx="65" cy="172227"/>
    <xdr:sp macro="" textlink="">
      <xdr:nvSpPr>
        <xdr:cNvPr id="5" name="PoljeZBesedilom 4">
          <a:extLst>
            <a:ext uri="{FF2B5EF4-FFF2-40B4-BE49-F238E27FC236}">
              <a16:creationId xmlns="" xmlns:a16="http://schemas.microsoft.com/office/drawing/2014/main" id="{00000000-0008-0000-0700-000003000000}"/>
            </a:ext>
          </a:extLst>
        </xdr:cNvPr>
        <xdr:cNvSpPr txBox="1"/>
      </xdr:nvSpPr>
      <xdr:spPr>
        <a:xfrm>
          <a:off x="7286625" y="1165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6" name="PoljeZBesedilom 5">
          <a:extLst>
            <a:ext uri="{FF2B5EF4-FFF2-40B4-BE49-F238E27FC236}">
              <a16:creationId xmlns:a16="http://schemas.microsoft.com/office/drawing/2014/main" xmlns="" id="{00000000-0008-0000-0600-000002000000}"/>
            </a:ext>
          </a:extLst>
        </xdr:cNvPr>
        <xdr:cNvSpPr txBox="1"/>
      </xdr:nvSpPr>
      <xdr:spPr>
        <a:xfrm>
          <a:off x="7286625" y="1223867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7" name="PoljeZBesedilom 6">
          <a:extLst>
            <a:ext uri="{FF2B5EF4-FFF2-40B4-BE49-F238E27FC236}">
              <a16:creationId xmlns:a16="http://schemas.microsoft.com/office/drawing/2014/main" xmlns="" id="{00000000-0008-0000-0600-000003000000}"/>
            </a:ext>
          </a:extLst>
        </xdr:cNvPr>
        <xdr:cNvSpPr txBox="1"/>
      </xdr:nvSpPr>
      <xdr:spPr>
        <a:xfrm>
          <a:off x="7286625" y="1223867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0</xdr:colOff>
      <xdr:row>131</xdr:row>
      <xdr:rowOff>0</xdr:rowOff>
    </xdr:from>
    <xdr:ext cx="65" cy="172227"/>
    <xdr:sp macro="" textlink="">
      <xdr:nvSpPr>
        <xdr:cNvPr id="2" name="PoljeZBesedilom 1">
          <a:extLst>
            <a:ext uri="{FF2B5EF4-FFF2-40B4-BE49-F238E27FC236}">
              <a16:creationId xmlns:a16="http://schemas.microsoft.com/office/drawing/2014/main" xmlns="" id="{00000000-0008-0000-0500-000002000000}"/>
            </a:ext>
          </a:extLst>
        </xdr:cNvPr>
        <xdr:cNvSpPr txBox="1"/>
      </xdr:nvSpPr>
      <xdr:spPr>
        <a:xfrm>
          <a:off x="7286625" y="195643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3" name="PoljeZBesedilom 2">
          <a:extLst>
            <a:ext uri="{FF2B5EF4-FFF2-40B4-BE49-F238E27FC236}">
              <a16:creationId xmlns:a16="http://schemas.microsoft.com/office/drawing/2014/main" xmlns="" id="{00000000-0008-0000-0500-000003000000}"/>
            </a:ext>
          </a:extLst>
        </xdr:cNvPr>
        <xdr:cNvSpPr txBox="1"/>
      </xdr:nvSpPr>
      <xdr:spPr>
        <a:xfrm>
          <a:off x="7286625" y="195643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4" name="PoljeZBesedilom 3">
          <a:extLst>
            <a:ext uri="{FF2B5EF4-FFF2-40B4-BE49-F238E27FC236}">
              <a16:creationId xmlns:a16="http://schemas.microsoft.com/office/drawing/2014/main" xmlns="" id="{00000000-0008-0000-0500-000002000000}"/>
            </a:ext>
          </a:extLst>
        </xdr:cNvPr>
        <xdr:cNvSpPr txBox="1"/>
      </xdr:nvSpPr>
      <xdr:spPr>
        <a:xfrm>
          <a:off x="7286625" y="95507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5" name="PoljeZBesedilom 4">
          <a:extLst>
            <a:ext uri="{FF2B5EF4-FFF2-40B4-BE49-F238E27FC236}">
              <a16:creationId xmlns:a16="http://schemas.microsoft.com/office/drawing/2014/main" xmlns="" id="{00000000-0008-0000-0500-000003000000}"/>
            </a:ext>
          </a:extLst>
        </xdr:cNvPr>
        <xdr:cNvSpPr txBox="1"/>
      </xdr:nvSpPr>
      <xdr:spPr>
        <a:xfrm>
          <a:off x="7286625" y="95507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6" name="PoljeZBesedilom 5">
          <a:extLst>
            <a:ext uri="{FF2B5EF4-FFF2-40B4-BE49-F238E27FC236}">
              <a16:creationId xmlns:a16="http://schemas.microsoft.com/office/drawing/2014/main" xmlns="" id="{00000000-0008-0000-0500-000002000000}"/>
            </a:ext>
          </a:extLst>
        </xdr:cNvPr>
        <xdr:cNvSpPr txBox="1"/>
      </xdr:nvSpPr>
      <xdr:spPr>
        <a:xfrm>
          <a:off x="7286625" y="95507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7" name="PoljeZBesedilom 6">
          <a:extLst>
            <a:ext uri="{FF2B5EF4-FFF2-40B4-BE49-F238E27FC236}">
              <a16:creationId xmlns:a16="http://schemas.microsoft.com/office/drawing/2014/main" xmlns="" id="{00000000-0008-0000-0500-000003000000}"/>
            </a:ext>
          </a:extLst>
        </xdr:cNvPr>
        <xdr:cNvSpPr txBox="1"/>
      </xdr:nvSpPr>
      <xdr:spPr>
        <a:xfrm>
          <a:off x="7286625" y="95507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8" name="PoljeZBesedilom 7">
          <a:extLst>
            <a:ext uri="{FF2B5EF4-FFF2-40B4-BE49-F238E27FC236}">
              <a16:creationId xmlns:a16="http://schemas.microsoft.com/office/drawing/2014/main" xmlns="" id="{00000000-0008-0000-0200-000002000000}"/>
            </a:ext>
          </a:extLst>
        </xdr:cNvPr>
        <xdr:cNvSpPr txBox="1"/>
      </xdr:nvSpPr>
      <xdr:spPr>
        <a:xfrm>
          <a:off x="7286625" y="120929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9" name="PoljeZBesedilom 8">
          <a:extLst>
            <a:ext uri="{FF2B5EF4-FFF2-40B4-BE49-F238E27FC236}">
              <a16:creationId xmlns:a16="http://schemas.microsoft.com/office/drawing/2014/main" xmlns="" id="{00000000-0008-0000-0200-000003000000}"/>
            </a:ext>
          </a:extLst>
        </xdr:cNvPr>
        <xdr:cNvSpPr txBox="1"/>
      </xdr:nvSpPr>
      <xdr:spPr>
        <a:xfrm>
          <a:off x="7286625" y="120929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10" name="PoljeZBesedilom 9">
          <a:extLst>
            <a:ext uri="{FF2B5EF4-FFF2-40B4-BE49-F238E27FC236}">
              <a16:creationId xmlns:a16="http://schemas.microsoft.com/office/drawing/2014/main" xmlns="" id="{00000000-0008-0000-0200-000004000000}"/>
            </a:ext>
          </a:extLst>
        </xdr:cNvPr>
        <xdr:cNvSpPr txBox="1"/>
      </xdr:nvSpPr>
      <xdr:spPr>
        <a:xfrm>
          <a:off x="7286625" y="120929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11" name="PoljeZBesedilom 10">
          <a:extLst>
            <a:ext uri="{FF2B5EF4-FFF2-40B4-BE49-F238E27FC236}">
              <a16:creationId xmlns:a16="http://schemas.microsoft.com/office/drawing/2014/main" xmlns="" id="{00000000-0008-0000-0200-000005000000}"/>
            </a:ext>
          </a:extLst>
        </xdr:cNvPr>
        <xdr:cNvSpPr txBox="1"/>
      </xdr:nvSpPr>
      <xdr:spPr>
        <a:xfrm>
          <a:off x="7286625" y="120929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12" name="PoljeZBesedilom 11">
          <a:extLst/>
        </xdr:cNvPr>
        <xdr:cNvSpPr txBox="1"/>
      </xdr:nvSpPr>
      <xdr:spPr>
        <a:xfrm>
          <a:off x="7286625" y="9020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131</xdr:row>
      <xdr:rowOff>0</xdr:rowOff>
    </xdr:from>
    <xdr:ext cx="65" cy="172227"/>
    <xdr:sp macro="" textlink="">
      <xdr:nvSpPr>
        <xdr:cNvPr id="13" name="PoljeZBesedilom 12">
          <a:extLst/>
        </xdr:cNvPr>
        <xdr:cNvSpPr txBox="1"/>
      </xdr:nvSpPr>
      <xdr:spPr>
        <a:xfrm>
          <a:off x="7286625" y="91821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0</xdr:colOff>
      <xdr:row>57</xdr:row>
      <xdr:rowOff>0</xdr:rowOff>
    </xdr:from>
    <xdr:ext cx="65" cy="172227"/>
    <xdr:sp macro="" textlink="">
      <xdr:nvSpPr>
        <xdr:cNvPr id="2" name="PoljeZBesedilom 1">
          <a:extLst>
            <a:ext uri="{FF2B5EF4-FFF2-40B4-BE49-F238E27FC236}">
              <a16:creationId xmlns:a16="http://schemas.microsoft.com/office/drawing/2014/main" xmlns="" id="{00000000-0008-0000-0500-000002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3" name="PoljeZBesedilom 2">
          <a:extLst>
            <a:ext uri="{FF2B5EF4-FFF2-40B4-BE49-F238E27FC236}">
              <a16:creationId xmlns:a16="http://schemas.microsoft.com/office/drawing/2014/main" xmlns="" id="{00000000-0008-0000-0500-000003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4" name="PoljeZBesedilom 3">
          <a:extLst>
            <a:ext uri="{FF2B5EF4-FFF2-40B4-BE49-F238E27FC236}">
              <a16:creationId xmlns:a16="http://schemas.microsoft.com/office/drawing/2014/main" xmlns="" id="{00000000-0008-0000-0500-000002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5" name="PoljeZBesedilom 4">
          <a:extLst>
            <a:ext uri="{FF2B5EF4-FFF2-40B4-BE49-F238E27FC236}">
              <a16:creationId xmlns:a16="http://schemas.microsoft.com/office/drawing/2014/main" xmlns="" id="{00000000-0008-0000-0500-000003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6" name="PoljeZBesedilom 5">
          <a:extLst>
            <a:ext uri="{FF2B5EF4-FFF2-40B4-BE49-F238E27FC236}">
              <a16:creationId xmlns:a16="http://schemas.microsoft.com/office/drawing/2014/main" xmlns="" id="{00000000-0008-0000-0500-000002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7" name="PoljeZBesedilom 6">
          <a:extLst>
            <a:ext uri="{FF2B5EF4-FFF2-40B4-BE49-F238E27FC236}">
              <a16:creationId xmlns:a16="http://schemas.microsoft.com/office/drawing/2014/main" xmlns="" id="{00000000-0008-0000-0500-000003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8" name="PoljeZBesedilom 7">
          <a:extLst>
            <a:ext uri="{FF2B5EF4-FFF2-40B4-BE49-F238E27FC236}">
              <a16:creationId xmlns:a16="http://schemas.microsoft.com/office/drawing/2014/main" xmlns="" id="{00000000-0008-0000-0200-000002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9" name="PoljeZBesedilom 8">
          <a:extLst>
            <a:ext uri="{FF2B5EF4-FFF2-40B4-BE49-F238E27FC236}">
              <a16:creationId xmlns:a16="http://schemas.microsoft.com/office/drawing/2014/main" xmlns="" id="{00000000-0008-0000-0200-000003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0" name="PoljeZBesedilom 9">
          <a:extLst>
            <a:ext uri="{FF2B5EF4-FFF2-40B4-BE49-F238E27FC236}">
              <a16:creationId xmlns:a16="http://schemas.microsoft.com/office/drawing/2014/main" xmlns="" id="{00000000-0008-0000-0200-000004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1" name="PoljeZBesedilom 10">
          <a:extLst>
            <a:ext uri="{FF2B5EF4-FFF2-40B4-BE49-F238E27FC236}">
              <a16:creationId xmlns:a16="http://schemas.microsoft.com/office/drawing/2014/main" xmlns="" id="{00000000-0008-0000-0200-000005000000}"/>
            </a:ext>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2" name="PoljeZBesedilom 11">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oneCellAnchor>
    <xdr:from>
      <xdr:col>6</xdr:col>
      <xdr:colOff>0</xdr:colOff>
      <xdr:row>57</xdr:row>
      <xdr:rowOff>0</xdr:rowOff>
    </xdr:from>
    <xdr:ext cx="65" cy="172227"/>
    <xdr:sp macro="" textlink="">
      <xdr:nvSpPr>
        <xdr:cNvPr id="13" name="PoljeZBesedilom 12">
          <a:extLst/>
        </xdr:cNvPr>
        <xdr:cNvSpPr txBox="1"/>
      </xdr:nvSpPr>
      <xdr:spPr>
        <a:xfrm>
          <a:off x="7286625" y="32546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sl-SI"/>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Iztokp/My%20Documents/PROJEKTI/OBJEKTI/BOLNICA%20SLOVENJ%20GRADEC/ELCOM/09-010-00063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pisi za popis"/>
      <sheetName val="popis C moc"/>
      <sheetName val="SB Slovenj Gradec"/>
      <sheetName val="CNS-STORITVE"/>
    </sheetNames>
    <sheetDataSet>
      <sheetData sheetId="0" refreshError="1"/>
      <sheetData sheetId="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D33"/>
  <sheetViews>
    <sheetView view="pageBreakPreview" zoomScaleSheetLayoutView="100" workbookViewId="0">
      <selection activeCell="B32" sqref="B32"/>
    </sheetView>
  </sheetViews>
  <sheetFormatPr defaultColWidth="8" defaultRowHeight="14.25"/>
  <cols>
    <col min="1" max="1" width="10.7109375" style="21" customWidth="1"/>
    <col min="2" max="2" width="63.28515625" style="55" customWidth="1"/>
    <col min="3" max="3" width="3.5703125" style="56" customWidth="1"/>
    <col min="4" max="4" width="19.140625" style="24" customWidth="1"/>
    <col min="5" max="16384" width="8" style="25"/>
  </cols>
  <sheetData>
    <row r="1" spans="1:4" ht="15">
      <c r="B1" s="22"/>
      <c r="C1" s="23"/>
    </row>
    <row r="2" spans="1:4" s="29" customFormat="1" ht="24" customHeight="1">
      <c r="A2" s="26" t="s">
        <v>43</v>
      </c>
      <c r="B2" s="27"/>
      <c r="C2" s="26"/>
      <c r="D2" s="28"/>
    </row>
    <row r="3" spans="1:4" s="29" customFormat="1" ht="24" customHeight="1">
      <c r="A3" s="29" t="s">
        <v>373</v>
      </c>
      <c r="B3" s="30"/>
      <c r="D3" s="31"/>
    </row>
    <row r="4" spans="1:4" s="29" customFormat="1" ht="24" customHeight="1">
      <c r="A4" s="29" t="s">
        <v>374</v>
      </c>
      <c r="B4" s="30"/>
      <c r="D4" s="31"/>
    </row>
    <row r="5" spans="1:4" s="29" customFormat="1" ht="24" customHeight="1">
      <c r="A5" s="26" t="s">
        <v>44</v>
      </c>
      <c r="B5" s="27"/>
      <c r="C5" s="26"/>
      <c r="D5" s="32"/>
    </row>
    <row r="6" spans="1:4" s="29" customFormat="1" ht="24" customHeight="1">
      <c r="A6" s="29" t="s">
        <v>276</v>
      </c>
      <c r="B6" s="30"/>
      <c r="D6" s="33"/>
    </row>
    <row r="7" spans="1:4" ht="15.75" thickBot="1">
      <c r="A7" s="34"/>
      <c r="B7" s="35"/>
      <c r="C7" s="36"/>
      <c r="D7" s="37"/>
    </row>
    <row r="8" spans="1:4" s="29" customFormat="1" ht="24" customHeight="1" thickBot="1">
      <c r="A8" s="38" t="s">
        <v>491</v>
      </c>
      <c r="B8" s="39"/>
      <c r="C8" s="38"/>
      <c r="D8" s="40" t="s">
        <v>23</v>
      </c>
    </row>
    <row r="9" spans="1:4">
      <c r="B9" s="41"/>
      <c r="C9" s="42"/>
      <c r="D9" s="43"/>
    </row>
    <row r="10" spans="1:4" ht="24.95" customHeight="1">
      <c r="A10" s="119" t="str">
        <f>'1. FAZA - OGREVANJE IN HLAJENJE'!A1</f>
        <v>I./</v>
      </c>
      <c r="B10" s="120" t="str">
        <f>'1. FAZA - OGREVANJE IN HLAJENJE'!B1</f>
        <v>OGREVANJE IN HLAJENJE</v>
      </c>
      <c r="C10" s="44"/>
      <c r="D10" s="45">
        <f>'1. FAZA - OGREVANJE IN HLAJENJE'!F1</f>
        <v>0</v>
      </c>
    </row>
    <row r="11" spans="1:4" ht="24.95" customHeight="1">
      <c r="A11" s="119" t="str">
        <f>'1. FAZA - ELEKTROINŠTALACIJE'!A1</f>
        <v>I./</v>
      </c>
      <c r="B11" s="120" t="str">
        <f>'1. FAZA - ELEKTROINŠTALACIJE'!B1</f>
        <v>ELEKTROINŠTALACIJE</v>
      </c>
      <c r="C11" s="44"/>
      <c r="D11" s="45">
        <f>'1. FAZA - ELEKTROINŠTALACIJE'!F1</f>
        <v>0</v>
      </c>
    </row>
    <row r="12" spans="1:4" ht="15.75" thickBot="1">
      <c r="B12" s="22"/>
      <c r="C12" s="23"/>
    </row>
    <row r="13" spans="1:4" s="29" customFormat="1" ht="24" customHeight="1" thickBot="1">
      <c r="A13" s="46"/>
      <c r="B13" s="38" t="s">
        <v>5</v>
      </c>
      <c r="C13" s="47"/>
      <c r="D13" s="40">
        <f>SUM(D10:D12)</f>
        <v>0</v>
      </c>
    </row>
    <row r="14" spans="1:4" s="52" customFormat="1" ht="23.25" customHeight="1" thickBot="1">
      <c r="A14" s="48"/>
      <c r="B14" s="49" t="s">
        <v>45</v>
      </c>
      <c r="C14" s="50"/>
      <c r="D14" s="51">
        <f>D13*0.22</f>
        <v>0</v>
      </c>
    </row>
    <row r="15" spans="1:4" s="29" customFormat="1" ht="24" customHeight="1" thickBot="1">
      <c r="A15" s="46"/>
      <c r="B15" s="38" t="s">
        <v>48</v>
      </c>
      <c r="C15" s="47"/>
      <c r="D15" s="40">
        <f>D13+D14</f>
        <v>0</v>
      </c>
    </row>
    <row r="17" spans="1:4" ht="15" thickBot="1"/>
    <row r="18" spans="1:4" s="29" customFormat="1" ht="24" customHeight="1" thickBot="1">
      <c r="A18" s="38" t="s">
        <v>492</v>
      </c>
      <c r="B18" s="39"/>
      <c r="C18" s="38"/>
      <c r="D18" s="40" t="s">
        <v>23</v>
      </c>
    </row>
    <row r="19" spans="1:4">
      <c r="B19" s="41"/>
      <c r="C19" s="42"/>
      <c r="D19" s="43"/>
    </row>
    <row r="20" spans="1:4" ht="24.95" customHeight="1">
      <c r="A20" s="119" t="str">
        <f>'2. FAZA - PREZRAČEVANJE'!A1</f>
        <v>II./</v>
      </c>
      <c r="B20" s="120" t="str">
        <f>'2. FAZA - PREZRAČEVANJE'!B1</f>
        <v>PREZRAČEVANJE</v>
      </c>
      <c r="C20" s="44"/>
      <c r="D20" s="45">
        <f>'2. FAZA - PREZRAČEVANJE'!F1</f>
        <v>0</v>
      </c>
    </row>
    <row r="21" spans="1:4" ht="24.95" customHeight="1">
      <c r="A21" s="119" t="str">
        <f>'2. FAZA - ELEKTROINŠTALACIJE'!A1</f>
        <v>II./</v>
      </c>
      <c r="B21" s="120" t="str">
        <f>'2. FAZA - ELEKTROINŠTALACIJE'!B1</f>
        <v>ELEKTROINŠTALACIJE</v>
      </c>
      <c r="C21" s="44"/>
      <c r="D21" s="45">
        <f>'2. FAZA - ELEKTROINŠTALACIJE'!F1</f>
        <v>0</v>
      </c>
    </row>
    <row r="22" spans="1:4" ht="15.75" thickBot="1">
      <c r="B22" s="22"/>
      <c r="C22" s="23"/>
    </row>
    <row r="23" spans="1:4" s="29" customFormat="1" ht="24" customHeight="1" thickBot="1">
      <c r="A23" s="46"/>
      <c r="B23" s="38" t="s">
        <v>5</v>
      </c>
      <c r="C23" s="47"/>
      <c r="D23" s="40">
        <f>SUM(D20:D22)</f>
        <v>0</v>
      </c>
    </row>
    <row r="24" spans="1:4" s="52" customFormat="1" ht="23.25" customHeight="1" thickBot="1">
      <c r="A24" s="48"/>
      <c r="B24" s="49" t="s">
        <v>45</v>
      </c>
      <c r="C24" s="50"/>
      <c r="D24" s="51">
        <f>D23*0.22</f>
        <v>0</v>
      </c>
    </row>
    <row r="25" spans="1:4" s="29" customFormat="1" ht="24" customHeight="1" thickBot="1">
      <c r="A25" s="46"/>
      <c r="B25" s="38" t="s">
        <v>48</v>
      </c>
      <c r="C25" s="47"/>
      <c r="D25" s="40">
        <f>D23+D24</f>
        <v>0</v>
      </c>
    </row>
    <row r="28" spans="1:4" ht="15">
      <c r="B28" s="53" t="s">
        <v>46</v>
      </c>
      <c r="C28" s="23"/>
    </row>
    <row r="29" spans="1:4" ht="15">
      <c r="B29" s="22"/>
      <c r="C29" s="23"/>
    </row>
    <row r="30" spans="1:4" ht="58.5" customHeight="1">
      <c r="B30" s="54" t="s">
        <v>47</v>
      </c>
      <c r="C30" s="54"/>
    </row>
    <row r="31" spans="1:4" ht="15">
      <c r="B31" s="22"/>
      <c r="C31" s="23"/>
    </row>
    <row r="32" spans="1:4" ht="15">
      <c r="B32" s="54"/>
      <c r="C32" s="54"/>
    </row>
    <row r="33" spans="2:3" ht="15">
      <c r="B33" s="22"/>
      <c r="C33" s="23"/>
    </row>
  </sheetData>
  <pageMargins left="0.74803149606299213" right="0.74803149606299213" top="0.98425196850393704" bottom="0.59055118110236227" header="0.78740157480314965" footer="0.31496062992125984"/>
  <pageSetup paperSize="9" scale="89" fitToHeight="0" orientation="portrait" horizontalDpi="300" verticalDpi="300" r:id="rId1"/>
  <headerFooter alignWithMargins="0">
    <oddFooter>&amp;L&amp;10&amp;F, &amp;A&amp;R&amp;10&amp;P/&amp;N</oddFooter>
  </headerFooter>
</worksheet>
</file>

<file path=xl/worksheets/sheet2.xml><?xml version="1.0" encoding="utf-8"?>
<worksheet xmlns="http://schemas.openxmlformats.org/spreadsheetml/2006/main" xmlns:r="http://schemas.openxmlformats.org/officeDocument/2006/relationships">
  <sheetPr codeName="Sheet2">
    <pageSetUpPr fitToPage="1"/>
  </sheetPr>
  <dimension ref="A2:E54"/>
  <sheetViews>
    <sheetView view="pageBreakPreview" zoomScaleNormal="85" zoomScaleSheetLayoutView="100" workbookViewId="0">
      <pane ySplit="2" topLeftCell="A3" activePane="bottomLeft" state="frozen"/>
      <selection activeCell="E16" sqref="E16"/>
      <selection pane="bottomLeft" activeCell="D25" sqref="D25"/>
    </sheetView>
  </sheetViews>
  <sheetFormatPr defaultColWidth="9" defaultRowHeight="12.75"/>
  <cols>
    <col min="1" max="1" width="9" style="57"/>
    <col min="2" max="2" width="74.28515625" style="65" customWidth="1"/>
    <col min="3" max="3" width="6" style="7" customWidth="1"/>
    <col min="4" max="4" width="72.28515625" style="4" customWidth="1"/>
    <col min="5" max="5" width="13.140625" style="4" customWidth="1"/>
    <col min="6" max="8" width="9" style="4"/>
    <col min="9" max="9" width="11.5703125" style="4" customWidth="1"/>
    <col min="10" max="16384" width="9" style="4"/>
  </cols>
  <sheetData>
    <row r="2" spans="1:5" s="5" customFormat="1">
      <c r="A2" s="57"/>
      <c r="B2" s="58" t="s">
        <v>472</v>
      </c>
      <c r="C2" s="2"/>
      <c r="D2" s="6"/>
      <c r="E2" s="6"/>
    </row>
    <row r="3" spans="1:5" ht="25.5">
      <c r="B3" s="58" t="s">
        <v>6</v>
      </c>
      <c r="C3" s="3"/>
      <c r="D3" s="1"/>
      <c r="E3" s="1"/>
    </row>
    <row r="4" spans="1:5" ht="9" customHeight="1">
      <c r="B4" s="59"/>
      <c r="C4" s="3"/>
      <c r="D4" s="60"/>
      <c r="E4" s="1"/>
    </row>
    <row r="5" spans="1:5" ht="63.75">
      <c r="B5" s="61" t="s">
        <v>7</v>
      </c>
      <c r="D5" s="60"/>
    </row>
    <row r="6" spans="1:5">
      <c r="B6" s="61"/>
      <c r="D6" s="60"/>
    </row>
    <row r="7" spans="1:5" ht="38.25">
      <c r="B7" s="61" t="s">
        <v>8</v>
      </c>
      <c r="D7" s="60"/>
    </row>
    <row r="8" spans="1:5">
      <c r="B8" s="61"/>
      <c r="D8" s="60"/>
    </row>
    <row r="9" spans="1:5" ht="51">
      <c r="B9" s="61" t="s">
        <v>9</v>
      </c>
      <c r="D9" s="60"/>
    </row>
    <row r="10" spans="1:5">
      <c r="B10" s="61"/>
      <c r="D10" s="60"/>
    </row>
    <row r="11" spans="1:5" ht="25.5">
      <c r="B11" s="61" t="s">
        <v>10</v>
      </c>
      <c r="D11" s="60"/>
    </row>
    <row r="12" spans="1:5">
      <c r="B12" s="61"/>
      <c r="D12" s="60"/>
    </row>
    <row r="13" spans="1:5" ht="38.25">
      <c r="B13" s="61" t="s">
        <v>11</v>
      </c>
      <c r="D13" s="60"/>
    </row>
    <row r="14" spans="1:5">
      <c r="B14" s="61"/>
      <c r="D14" s="60"/>
    </row>
    <row r="15" spans="1:5" ht="51">
      <c r="B15" s="61" t="s">
        <v>12</v>
      </c>
      <c r="D15" s="60"/>
    </row>
    <row r="16" spans="1:5">
      <c r="B16" s="61"/>
      <c r="D16" s="60"/>
    </row>
    <row r="17" spans="2:4">
      <c r="B17" s="61" t="s">
        <v>13</v>
      </c>
      <c r="D17" s="60"/>
    </row>
    <row r="18" spans="2:4">
      <c r="B18" s="61"/>
      <c r="D18" s="60"/>
    </row>
    <row r="19" spans="2:4" ht="63.75">
      <c r="B19" s="61" t="s">
        <v>27</v>
      </c>
      <c r="D19" s="60"/>
    </row>
    <row r="20" spans="2:4">
      <c r="B20" s="61"/>
      <c r="D20" s="60"/>
    </row>
    <row r="21" spans="2:4" ht="38.25">
      <c r="B21" s="61" t="s">
        <v>14</v>
      </c>
      <c r="D21" s="60"/>
    </row>
    <row r="22" spans="2:4">
      <c r="B22" s="61"/>
      <c r="D22" s="60"/>
    </row>
    <row r="23" spans="2:4" ht="25.5">
      <c r="B23" s="61" t="s">
        <v>15</v>
      </c>
      <c r="D23" s="60"/>
    </row>
    <row r="24" spans="2:4">
      <c r="B24" s="61"/>
      <c r="D24" s="60"/>
    </row>
    <row r="25" spans="2:4" ht="51">
      <c r="B25" s="61" t="s">
        <v>28</v>
      </c>
      <c r="D25" s="60"/>
    </row>
    <row r="26" spans="2:4">
      <c r="B26" s="61"/>
      <c r="D26" s="60"/>
    </row>
    <row r="27" spans="2:4" ht="25.5">
      <c r="B27" s="61" t="s">
        <v>26</v>
      </c>
      <c r="D27" s="60"/>
    </row>
    <row r="28" spans="2:4">
      <c r="B28" s="61"/>
      <c r="D28" s="60"/>
    </row>
    <row r="29" spans="2:4" ht="38.25">
      <c r="B29" s="60" t="s">
        <v>40</v>
      </c>
      <c r="D29" s="60"/>
    </row>
    <row r="30" spans="2:4">
      <c r="B30" s="61"/>
      <c r="D30" s="60"/>
    </row>
    <row r="31" spans="2:4" ht="38.25">
      <c r="B31" s="61" t="s">
        <v>42</v>
      </c>
    </row>
    <row r="32" spans="2:4">
      <c r="B32" s="61"/>
      <c r="D32" s="60"/>
    </row>
    <row r="33" spans="2:2" ht="25.5" customHeight="1">
      <c r="B33" s="62" t="s">
        <v>16</v>
      </c>
    </row>
    <row r="34" spans="2:2">
      <c r="B34" s="61"/>
    </row>
    <row r="35" spans="2:2">
      <c r="B35" s="61" t="s">
        <v>17</v>
      </c>
    </row>
    <row r="36" spans="2:2">
      <c r="B36" s="61"/>
    </row>
    <row r="37" spans="2:2" ht="38.25">
      <c r="B37" s="61" t="s">
        <v>18</v>
      </c>
    </row>
    <row r="38" spans="2:2">
      <c r="B38" s="61"/>
    </row>
    <row r="39" spans="2:2">
      <c r="B39" s="60" t="s">
        <v>41</v>
      </c>
    </row>
    <row r="40" spans="2:2">
      <c r="B40" s="63"/>
    </row>
    <row r="41" spans="2:2">
      <c r="B41" s="64"/>
    </row>
    <row r="42" spans="2:2">
      <c r="B42" s="63"/>
    </row>
    <row r="43" spans="2:2">
      <c r="B43" s="64"/>
    </row>
    <row r="44" spans="2:2">
      <c r="B44" s="63"/>
    </row>
    <row r="45" spans="2:2">
      <c r="B45" s="64"/>
    </row>
    <row r="46" spans="2:2">
      <c r="B46" s="63"/>
    </row>
    <row r="47" spans="2:2">
      <c r="B47" s="64"/>
    </row>
    <row r="48" spans="2:2">
      <c r="B48" s="63"/>
    </row>
    <row r="49" spans="2:2">
      <c r="B49" s="64"/>
    </row>
    <row r="50" spans="2:2">
      <c r="B50" s="63"/>
    </row>
    <row r="51" spans="2:2">
      <c r="B51" s="64"/>
    </row>
    <row r="52" spans="2:2">
      <c r="B52" s="63"/>
    </row>
    <row r="53" spans="2:2">
      <c r="B53" s="64"/>
    </row>
    <row r="54" spans="2:2">
      <c r="B54" s="64"/>
    </row>
  </sheetData>
  <phoneticPr fontId="44" type="noConversion"/>
  <pageMargins left="0.74803149606299213" right="0.74803149606299213" top="0.43307086614173229" bottom="0.43307086614173229" header="0" footer="0"/>
  <pageSetup paperSize="9" fitToHeight="0" orientation="portrait" verticalDpi="4294967295" r:id="rId1"/>
  <headerFooter alignWithMargins="0">
    <oddFooter>&amp;L&amp;F, &amp;A&amp;R&amp;P/&amp;N</oddFooter>
  </headerFooter>
</worksheet>
</file>

<file path=xl/worksheets/sheet3.xml><?xml version="1.0" encoding="utf-8"?>
<worksheet xmlns="http://schemas.openxmlformats.org/spreadsheetml/2006/main" xmlns:r="http://schemas.openxmlformats.org/officeDocument/2006/relationships">
  <dimension ref="A1:IV509"/>
  <sheetViews>
    <sheetView view="pageBreakPreview" zoomScaleNormal="85" zoomScaleSheetLayoutView="100" workbookViewId="0">
      <pane ySplit="3" topLeftCell="A478" activePane="bottomLeft" state="frozen"/>
      <selection activeCell="C17" sqref="C17"/>
      <selection pane="bottomLeft" activeCell="K487" sqref="K487"/>
    </sheetView>
  </sheetViews>
  <sheetFormatPr defaultColWidth="9" defaultRowHeight="12.75"/>
  <cols>
    <col min="1" max="1" width="6.7109375" style="17" customWidth="1"/>
    <col min="2" max="2" width="60.7109375" style="95" customWidth="1"/>
    <col min="3" max="4" width="7.7109375" style="18" customWidth="1"/>
    <col min="5" max="5" width="10.7109375" style="19" customWidth="1"/>
    <col min="6" max="6" width="15.7109375" style="19" customWidth="1"/>
    <col min="7" max="11" width="9" style="15"/>
    <col min="12" max="253" width="9" style="16"/>
    <col min="254" max="254" width="48" style="16" customWidth="1"/>
    <col min="255" max="255" width="9" style="16"/>
    <col min="256" max="256" width="6" style="16" bestFit="1" customWidth="1"/>
    <col min="257" max="258" width="13.140625" style="16" customWidth="1"/>
    <col min="259" max="509" width="9" style="16"/>
    <col min="510" max="510" width="48" style="16" customWidth="1"/>
    <col min="511" max="511" width="9" style="16"/>
    <col min="512" max="512" width="6" style="16" bestFit="1" customWidth="1"/>
    <col min="513" max="514" width="13.140625" style="16" customWidth="1"/>
    <col min="515" max="765" width="9" style="16"/>
    <col min="766" max="766" width="48" style="16" customWidth="1"/>
    <col min="767" max="767" width="9" style="16"/>
    <col min="768" max="768" width="6" style="16" bestFit="1" customWidth="1"/>
    <col min="769" max="770" width="13.140625" style="16" customWidth="1"/>
    <col min="771" max="1021" width="9" style="16"/>
    <col min="1022" max="1022" width="48" style="16" customWidth="1"/>
    <col min="1023" max="1023" width="9" style="16"/>
    <col min="1024" max="1024" width="6" style="16" bestFit="1" customWidth="1"/>
    <col min="1025" max="1026" width="13.140625" style="16" customWidth="1"/>
    <col min="1027" max="1277" width="9" style="16"/>
    <col min="1278" max="1278" width="48" style="16" customWidth="1"/>
    <col min="1279" max="1279" width="9" style="16"/>
    <col min="1280" max="1280" width="6" style="16" bestFit="1" customWidth="1"/>
    <col min="1281" max="1282" width="13.140625" style="16" customWidth="1"/>
    <col min="1283" max="1533" width="9" style="16"/>
    <col min="1534" max="1534" width="48" style="16" customWidth="1"/>
    <col min="1535" max="1535" width="9" style="16"/>
    <col min="1536" max="1536" width="6" style="16" bestFit="1" customWidth="1"/>
    <col min="1537" max="1538" width="13.140625" style="16" customWidth="1"/>
    <col min="1539" max="1789" width="9" style="16"/>
    <col min="1790" max="1790" width="48" style="16" customWidth="1"/>
    <col min="1791" max="1791" width="9" style="16"/>
    <col min="1792" max="1792" width="6" style="16" bestFit="1" customWidth="1"/>
    <col min="1793" max="1794" width="13.140625" style="16" customWidth="1"/>
    <col min="1795" max="2045" width="9" style="16"/>
    <col min="2046" max="2046" width="48" style="16" customWidth="1"/>
    <col min="2047" max="2047" width="9" style="16"/>
    <col min="2048" max="2048" width="6" style="16" bestFit="1" customWidth="1"/>
    <col min="2049" max="2050" width="13.140625" style="16" customWidth="1"/>
    <col min="2051" max="2301" width="9" style="16"/>
    <col min="2302" max="2302" width="48" style="16" customWidth="1"/>
    <col min="2303" max="2303" width="9" style="16"/>
    <col min="2304" max="2304" width="6" style="16" bestFit="1" customWidth="1"/>
    <col min="2305" max="2306" width="13.140625" style="16" customWidth="1"/>
    <col min="2307" max="2557" width="9" style="16"/>
    <col min="2558" max="2558" width="48" style="16" customWidth="1"/>
    <col min="2559" max="2559" width="9" style="16"/>
    <col min="2560" max="2560" width="6" style="16" bestFit="1" customWidth="1"/>
    <col min="2561" max="2562" width="13.140625" style="16" customWidth="1"/>
    <col min="2563" max="2813" width="9" style="16"/>
    <col min="2814" max="2814" width="48" style="16" customWidth="1"/>
    <col min="2815" max="2815" width="9" style="16"/>
    <col min="2816" max="2816" width="6" style="16" bestFit="1" customWidth="1"/>
    <col min="2817" max="2818" width="13.140625" style="16" customWidth="1"/>
    <col min="2819" max="3069" width="9" style="16"/>
    <col min="3070" max="3070" width="48" style="16" customWidth="1"/>
    <col min="3071" max="3071" width="9" style="16"/>
    <col min="3072" max="3072" width="6" style="16" bestFit="1" customWidth="1"/>
    <col min="3073" max="3074" width="13.140625" style="16" customWidth="1"/>
    <col min="3075" max="3325" width="9" style="16"/>
    <col min="3326" max="3326" width="48" style="16" customWidth="1"/>
    <col min="3327" max="3327" width="9" style="16"/>
    <col min="3328" max="3328" width="6" style="16" bestFit="1" customWidth="1"/>
    <col min="3329" max="3330" width="13.140625" style="16" customWidth="1"/>
    <col min="3331" max="3581" width="9" style="16"/>
    <col min="3582" max="3582" width="48" style="16" customWidth="1"/>
    <col min="3583" max="3583" width="9" style="16"/>
    <col min="3584" max="3584" width="6" style="16" bestFit="1" customWidth="1"/>
    <col min="3585" max="3586" width="13.140625" style="16" customWidth="1"/>
    <col min="3587" max="3837" width="9" style="16"/>
    <col min="3838" max="3838" width="48" style="16" customWidth="1"/>
    <col min="3839" max="3839" width="9" style="16"/>
    <col min="3840" max="3840" width="6" style="16" bestFit="1" customWidth="1"/>
    <col min="3841" max="3842" width="13.140625" style="16" customWidth="1"/>
    <col min="3843" max="4093" width="9" style="16"/>
    <col min="4094" max="4094" width="48" style="16" customWidth="1"/>
    <col min="4095" max="4095" width="9" style="16"/>
    <col min="4096" max="4096" width="6" style="16" bestFit="1" customWidth="1"/>
    <col min="4097" max="4098" width="13.140625" style="16" customWidth="1"/>
    <col min="4099" max="4349" width="9" style="16"/>
    <col min="4350" max="4350" width="48" style="16" customWidth="1"/>
    <col min="4351" max="4351" width="9" style="16"/>
    <col min="4352" max="4352" width="6" style="16" bestFit="1" customWidth="1"/>
    <col min="4353" max="4354" width="13.140625" style="16" customWidth="1"/>
    <col min="4355" max="4605" width="9" style="16"/>
    <col min="4606" max="4606" width="48" style="16" customWidth="1"/>
    <col min="4607" max="4607" width="9" style="16"/>
    <col min="4608" max="4608" width="6" style="16" bestFit="1" customWidth="1"/>
    <col min="4609" max="4610" width="13.140625" style="16" customWidth="1"/>
    <col min="4611" max="4861" width="9" style="16"/>
    <col min="4862" max="4862" width="48" style="16" customWidth="1"/>
    <col min="4863" max="4863" width="9" style="16"/>
    <col min="4864" max="4864" width="6" style="16" bestFit="1" customWidth="1"/>
    <col min="4865" max="4866" width="13.140625" style="16" customWidth="1"/>
    <col min="4867" max="5117" width="9" style="16"/>
    <col min="5118" max="5118" width="48" style="16" customWidth="1"/>
    <col min="5119" max="5119" width="9" style="16"/>
    <col min="5120" max="5120" width="6" style="16" bestFit="1" customWidth="1"/>
    <col min="5121" max="5122" width="13.140625" style="16" customWidth="1"/>
    <col min="5123" max="5373" width="9" style="16"/>
    <col min="5374" max="5374" width="48" style="16" customWidth="1"/>
    <col min="5375" max="5375" width="9" style="16"/>
    <col min="5376" max="5376" width="6" style="16" bestFit="1" customWidth="1"/>
    <col min="5377" max="5378" width="13.140625" style="16" customWidth="1"/>
    <col min="5379" max="5629" width="9" style="16"/>
    <col min="5630" max="5630" width="48" style="16" customWidth="1"/>
    <col min="5631" max="5631" width="9" style="16"/>
    <col min="5632" max="5632" width="6" style="16" bestFit="1" customWidth="1"/>
    <col min="5633" max="5634" width="13.140625" style="16" customWidth="1"/>
    <col min="5635" max="5885" width="9" style="16"/>
    <col min="5886" max="5886" width="48" style="16" customWidth="1"/>
    <col min="5887" max="5887" width="9" style="16"/>
    <col min="5888" max="5888" width="6" style="16" bestFit="1" customWidth="1"/>
    <col min="5889" max="5890" width="13.140625" style="16" customWidth="1"/>
    <col min="5891" max="6141" width="9" style="16"/>
    <col min="6142" max="6142" width="48" style="16" customWidth="1"/>
    <col min="6143" max="6143" width="9" style="16"/>
    <col min="6144" max="6144" width="6" style="16" bestFit="1" customWidth="1"/>
    <col min="6145" max="6146" width="13.140625" style="16" customWidth="1"/>
    <col min="6147" max="6397" width="9" style="16"/>
    <col min="6398" max="6398" width="48" style="16" customWidth="1"/>
    <col min="6399" max="6399" width="9" style="16"/>
    <col min="6400" max="6400" width="6" style="16" bestFit="1" customWidth="1"/>
    <col min="6401" max="6402" width="13.140625" style="16" customWidth="1"/>
    <col min="6403" max="6653" width="9" style="16"/>
    <col min="6654" max="6654" width="48" style="16" customWidth="1"/>
    <col min="6655" max="6655" width="9" style="16"/>
    <col min="6656" max="6656" width="6" style="16" bestFit="1" customWidth="1"/>
    <col min="6657" max="6658" width="13.140625" style="16" customWidth="1"/>
    <col min="6659" max="6909" width="9" style="16"/>
    <col min="6910" max="6910" width="48" style="16" customWidth="1"/>
    <col min="6911" max="6911" width="9" style="16"/>
    <col min="6912" max="6912" width="6" style="16" bestFit="1" customWidth="1"/>
    <col min="6913" max="6914" width="13.140625" style="16" customWidth="1"/>
    <col min="6915" max="7165" width="9" style="16"/>
    <col min="7166" max="7166" width="48" style="16" customWidth="1"/>
    <col min="7167" max="7167" width="9" style="16"/>
    <col min="7168" max="7168" width="6" style="16" bestFit="1" customWidth="1"/>
    <col min="7169" max="7170" width="13.140625" style="16" customWidth="1"/>
    <col min="7171" max="7421" width="9" style="16"/>
    <col min="7422" max="7422" width="48" style="16" customWidth="1"/>
    <col min="7423" max="7423" width="9" style="16"/>
    <col min="7424" max="7424" width="6" style="16" bestFit="1" customWidth="1"/>
    <col min="7425" max="7426" width="13.140625" style="16" customWidth="1"/>
    <col min="7427" max="7677" width="9" style="16"/>
    <col min="7678" max="7678" width="48" style="16" customWidth="1"/>
    <col min="7679" max="7679" width="9" style="16"/>
    <col min="7680" max="7680" width="6" style="16" bestFit="1" customWidth="1"/>
    <col min="7681" max="7682" width="13.140625" style="16" customWidth="1"/>
    <col min="7683" max="7933" width="9" style="16"/>
    <col min="7934" max="7934" width="48" style="16" customWidth="1"/>
    <col min="7935" max="7935" width="9" style="16"/>
    <col min="7936" max="7936" width="6" style="16" bestFit="1" customWidth="1"/>
    <col min="7937" max="7938" width="13.140625" style="16" customWidth="1"/>
    <col min="7939" max="8189" width="9" style="16"/>
    <col min="8190" max="8190" width="48" style="16" customWidth="1"/>
    <col min="8191" max="8191" width="9" style="16"/>
    <col min="8192" max="8192" width="6" style="16" bestFit="1" customWidth="1"/>
    <col min="8193" max="8194" width="13.140625" style="16" customWidth="1"/>
    <col min="8195" max="8445" width="9" style="16"/>
    <col min="8446" max="8446" width="48" style="16" customWidth="1"/>
    <col min="8447" max="8447" width="9" style="16"/>
    <col min="8448" max="8448" width="6" style="16" bestFit="1" customWidth="1"/>
    <col min="8449" max="8450" width="13.140625" style="16" customWidth="1"/>
    <col min="8451" max="8701" width="9" style="16"/>
    <col min="8702" max="8702" width="48" style="16" customWidth="1"/>
    <col min="8703" max="8703" width="9" style="16"/>
    <col min="8704" max="8704" width="6" style="16" bestFit="1" customWidth="1"/>
    <col min="8705" max="8706" width="13.140625" style="16" customWidth="1"/>
    <col min="8707" max="8957" width="9" style="16"/>
    <col min="8958" max="8958" width="48" style="16" customWidth="1"/>
    <col min="8959" max="8959" width="9" style="16"/>
    <col min="8960" max="8960" width="6" style="16" bestFit="1" customWidth="1"/>
    <col min="8961" max="8962" width="13.140625" style="16" customWidth="1"/>
    <col min="8963" max="9213" width="9" style="16"/>
    <col min="9214" max="9214" width="48" style="16" customWidth="1"/>
    <col min="9215" max="9215" width="9" style="16"/>
    <col min="9216" max="9216" width="6" style="16" bestFit="1" customWidth="1"/>
    <col min="9217" max="9218" width="13.140625" style="16" customWidth="1"/>
    <col min="9219" max="9469" width="9" style="16"/>
    <col min="9470" max="9470" width="48" style="16" customWidth="1"/>
    <col min="9471" max="9471" width="9" style="16"/>
    <col min="9472" max="9472" width="6" style="16" bestFit="1" customWidth="1"/>
    <col min="9473" max="9474" width="13.140625" style="16" customWidth="1"/>
    <col min="9475" max="9725" width="9" style="16"/>
    <col min="9726" max="9726" width="48" style="16" customWidth="1"/>
    <col min="9727" max="9727" width="9" style="16"/>
    <col min="9728" max="9728" width="6" style="16" bestFit="1" customWidth="1"/>
    <col min="9729" max="9730" width="13.140625" style="16" customWidth="1"/>
    <col min="9731" max="9981" width="9" style="16"/>
    <col min="9982" max="9982" width="48" style="16" customWidth="1"/>
    <col min="9983" max="9983" width="9" style="16"/>
    <col min="9984" max="9984" width="6" style="16" bestFit="1" customWidth="1"/>
    <col min="9985" max="9986" width="13.140625" style="16" customWidth="1"/>
    <col min="9987" max="10237" width="9" style="16"/>
    <col min="10238" max="10238" width="48" style="16" customWidth="1"/>
    <col min="10239" max="10239" width="9" style="16"/>
    <col min="10240" max="10240" width="6" style="16" bestFit="1" customWidth="1"/>
    <col min="10241" max="10242" width="13.140625" style="16" customWidth="1"/>
    <col min="10243" max="10493" width="9" style="16"/>
    <col min="10494" max="10494" width="48" style="16" customWidth="1"/>
    <col min="10495" max="10495" width="9" style="16"/>
    <col min="10496" max="10496" width="6" style="16" bestFit="1" customWidth="1"/>
    <col min="10497" max="10498" width="13.140625" style="16" customWidth="1"/>
    <col min="10499" max="10749" width="9" style="16"/>
    <col min="10750" max="10750" width="48" style="16" customWidth="1"/>
    <col min="10751" max="10751" width="9" style="16"/>
    <col min="10752" max="10752" width="6" style="16" bestFit="1" customWidth="1"/>
    <col min="10753" max="10754" width="13.140625" style="16" customWidth="1"/>
    <col min="10755" max="11005" width="9" style="16"/>
    <col min="11006" max="11006" width="48" style="16" customWidth="1"/>
    <col min="11007" max="11007" width="9" style="16"/>
    <col min="11008" max="11008" width="6" style="16" bestFit="1" customWidth="1"/>
    <col min="11009" max="11010" width="13.140625" style="16" customWidth="1"/>
    <col min="11011" max="11261" width="9" style="16"/>
    <col min="11262" max="11262" width="48" style="16" customWidth="1"/>
    <col min="11263" max="11263" width="9" style="16"/>
    <col min="11264" max="11264" width="6" style="16" bestFit="1" customWidth="1"/>
    <col min="11265" max="11266" width="13.140625" style="16" customWidth="1"/>
    <col min="11267" max="11517" width="9" style="16"/>
    <col min="11518" max="11518" width="48" style="16" customWidth="1"/>
    <col min="11519" max="11519" width="9" style="16"/>
    <col min="11520" max="11520" width="6" style="16" bestFit="1" customWidth="1"/>
    <col min="11521" max="11522" width="13.140625" style="16" customWidth="1"/>
    <col min="11523" max="11773" width="9" style="16"/>
    <col min="11774" max="11774" width="48" style="16" customWidth="1"/>
    <col min="11775" max="11775" width="9" style="16"/>
    <col min="11776" max="11776" width="6" style="16" bestFit="1" customWidth="1"/>
    <col min="11777" max="11778" width="13.140625" style="16" customWidth="1"/>
    <col min="11779" max="12029" width="9" style="16"/>
    <col min="12030" max="12030" width="48" style="16" customWidth="1"/>
    <col min="12031" max="12031" width="9" style="16"/>
    <col min="12032" max="12032" width="6" style="16" bestFit="1" customWidth="1"/>
    <col min="12033" max="12034" width="13.140625" style="16" customWidth="1"/>
    <col min="12035" max="12285" width="9" style="16"/>
    <col min="12286" max="12286" width="48" style="16" customWidth="1"/>
    <col min="12287" max="12287" width="9" style="16"/>
    <col min="12288" max="12288" width="6" style="16" bestFit="1" customWidth="1"/>
    <col min="12289" max="12290" width="13.140625" style="16" customWidth="1"/>
    <col min="12291" max="12541" width="9" style="16"/>
    <col min="12542" max="12542" width="48" style="16" customWidth="1"/>
    <col min="12543" max="12543" width="9" style="16"/>
    <col min="12544" max="12544" width="6" style="16" bestFit="1" customWidth="1"/>
    <col min="12545" max="12546" width="13.140625" style="16" customWidth="1"/>
    <col min="12547" max="12797" width="9" style="16"/>
    <col min="12798" max="12798" width="48" style="16" customWidth="1"/>
    <col min="12799" max="12799" width="9" style="16"/>
    <col min="12800" max="12800" width="6" style="16" bestFit="1" customWidth="1"/>
    <col min="12801" max="12802" width="13.140625" style="16" customWidth="1"/>
    <col min="12803" max="13053" width="9" style="16"/>
    <col min="13054" max="13054" width="48" style="16" customWidth="1"/>
    <col min="13055" max="13055" width="9" style="16"/>
    <col min="13056" max="13056" width="6" style="16" bestFit="1" customWidth="1"/>
    <col min="13057" max="13058" width="13.140625" style="16" customWidth="1"/>
    <col min="13059" max="13309" width="9" style="16"/>
    <col min="13310" max="13310" width="48" style="16" customWidth="1"/>
    <col min="13311" max="13311" width="9" style="16"/>
    <col min="13312" max="13312" width="6" style="16" bestFit="1" customWidth="1"/>
    <col min="13313" max="13314" width="13.140625" style="16" customWidth="1"/>
    <col min="13315" max="13565" width="9" style="16"/>
    <col min="13566" max="13566" width="48" style="16" customWidth="1"/>
    <col min="13567" max="13567" width="9" style="16"/>
    <col min="13568" max="13568" width="6" style="16" bestFit="1" customWidth="1"/>
    <col min="13569" max="13570" width="13.140625" style="16" customWidth="1"/>
    <col min="13571" max="13821" width="9" style="16"/>
    <col min="13822" max="13822" width="48" style="16" customWidth="1"/>
    <col min="13823" max="13823" width="9" style="16"/>
    <col min="13824" max="13824" width="6" style="16" bestFit="1" customWidth="1"/>
    <col min="13825" max="13826" width="13.140625" style="16" customWidth="1"/>
    <col min="13827" max="14077" width="9" style="16"/>
    <col min="14078" max="14078" width="48" style="16" customWidth="1"/>
    <col min="14079" max="14079" width="9" style="16"/>
    <col min="14080" max="14080" width="6" style="16" bestFit="1" customWidth="1"/>
    <col min="14081" max="14082" width="13.140625" style="16" customWidth="1"/>
    <col min="14083" max="14333" width="9" style="16"/>
    <col min="14334" max="14334" width="48" style="16" customWidth="1"/>
    <col min="14335" max="14335" width="9" style="16"/>
    <col min="14336" max="14336" width="6" style="16" bestFit="1" customWidth="1"/>
    <col min="14337" max="14338" width="13.140625" style="16" customWidth="1"/>
    <col min="14339" max="14589" width="9" style="16"/>
    <col min="14590" max="14590" width="48" style="16" customWidth="1"/>
    <col min="14591" max="14591" width="9" style="16"/>
    <col min="14592" max="14592" width="6" style="16" bestFit="1" customWidth="1"/>
    <col min="14593" max="14594" width="13.140625" style="16" customWidth="1"/>
    <col min="14595" max="14845" width="9" style="16"/>
    <col min="14846" max="14846" width="48" style="16" customWidth="1"/>
    <col min="14847" max="14847" width="9" style="16"/>
    <col min="14848" max="14848" width="6" style="16" bestFit="1" customWidth="1"/>
    <col min="14849" max="14850" width="13.140625" style="16" customWidth="1"/>
    <col min="14851" max="15101" width="9" style="16"/>
    <col min="15102" max="15102" width="48" style="16" customWidth="1"/>
    <col min="15103" max="15103" width="9" style="16"/>
    <col min="15104" max="15104" width="6" style="16" bestFit="1" customWidth="1"/>
    <col min="15105" max="15106" width="13.140625" style="16" customWidth="1"/>
    <col min="15107" max="15357" width="9" style="16"/>
    <col min="15358" max="15358" width="48" style="16" customWidth="1"/>
    <col min="15359" max="15359" width="9" style="16"/>
    <col min="15360" max="15360" width="6" style="16" bestFit="1" customWidth="1"/>
    <col min="15361" max="15362" width="13.140625" style="16" customWidth="1"/>
    <col min="15363" max="15613" width="9" style="16"/>
    <col min="15614" max="15614" width="48" style="16" customWidth="1"/>
    <col min="15615" max="15615" width="9" style="16"/>
    <col min="15616" max="15616" width="6" style="16" bestFit="1" customWidth="1"/>
    <col min="15617" max="15618" width="13.140625" style="16" customWidth="1"/>
    <col min="15619" max="15869" width="9" style="16"/>
    <col min="15870" max="15870" width="48" style="16" customWidth="1"/>
    <col min="15871" max="15871" width="9" style="16"/>
    <col min="15872" max="15872" width="6" style="16" bestFit="1" customWidth="1"/>
    <col min="15873" max="15874" width="13.140625" style="16" customWidth="1"/>
    <col min="15875" max="16125" width="9" style="16"/>
    <col min="16126" max="16126" width="48" style="16" customWidth="1"/>
    <col min="16127" max="16127" width="9" style="16"/>
    <col min="16128" max="16128" width="6" style="16" bestFit="1" customWidth="1"/>
    <col min="16129" max="16130" width="13.140625" style="16" customWidth="1"/>
    <col min="16131" max="16384" width="9" style="16"/>
  </cols>
  <sheetData>
    <row r="1" spans="1:11" s="70" customFormat="1">
      <c r="A1" s="66" t="s">
        <v>37</v>
      </c>
      <c r="B1" s="58" t="s">
        <v>55</v>
      </c>
      <c r="C1" s="67"/>
      <c r="D1" s="67"/>
      <c r="E1" s="68" t="s">
        <v>5</v>
      </c>
      <c r="F1" s="69">
        <f>SUBTOTAL(9,F7:F509)</f>
        <v>0</v>
      </c>
    </row>
    <row r="2" spans="1:11" s="14" customFormat="1">
      <c r="A2" s="9"/>
      <c r="B2" s="80"/>
      <c r="C2" s="10"/>
      <c r="D2" s="10"/>
      <c r="E2" s="11"/>
      <c r="F2" s="11"/>
      <c r="G2" s="12"/>
      <c r="H2" s="13"/>
      <c r="I2" s="13"/>
      <c r="J2" s="13"/>
      <c r="K2" s="13"/>
    </row>
    <row r="3" spans="1:11" s="70" customFormat="1">
      <c r="A3" s="66"/>
      <c r="B3" s="58" t="s">
        <v>20</v>
      </c>
      <c r="C3" s="67" t="s">
        <v>21</v>
      </c>
      <c r="D3" s="67" t="s">
        <v>24</v>
      </c>
      <c r="E3" s="71" t="s">
        <v>22</v>
      </c>
      <c r="F3" s="69" t="s">
        <v>23</v>
      </c>
    </row>
    <row r="4" spans="1:11" s="70" customFormat="1">
      <c r="A4" s="66"/>
      <c r="B4" s="58"/>
      <c r="C4" s="67"/>
      <c r="D4" s="67"/>
      <c r="E4" s="71"/>
      <c r="F4" s="69"/>
    </row>
    <row r="5" spans="1:11" s="4" customFormat="1">
      <c r="A5" s="96"/>
      <c r="B5" s="58" t="s">
        <v>238</v>
      </c>
      <c r="C5" s="73"/>
      <c r="D5" s="73"/>
      <c r="E5" s="182"/>
      <c r="F5" s="180"/>
    </row>
    <row r="6" spans="1:11" s="4" customFormat="1">
      <c r="A6" s="96"/>
      <c r="B6" s="181"/>
      <c r="C6" s="73"/>
      <c r="D6" s="73"/>
      <c r="E6" s="182"/>
      <c r="F6" s="180"/>
    </row>
    <row r="7" spans="1:11" s="4" customFormat="1" ht="51">
      <c r="A7" s="176">
        <v>1</v>
      </c>
      <c r="B7" s="183" t="s">
        <v>239</v>
      </c>
      <c r="C7" s="73" t="s">
        <v>3</v>
      </c>
      <c r="D7" s="73">
        <v>10</v>
      </c>
      <c r="E7" s="76"/>
      <c r="F7" s="180">
        <f>D7*E7</f>
        <v>0</v>
      </c>
    </row>
    <row r="8" spans="1:11" s="4" customFormat="1">
      <c r="A8" s="57"/>
      <c r="B8" s="183"/>
      <c r="C8" s="73"/>
      <c r="D8" s="73"/>
      <c r="E8" s="116"/>
      <c r="F8" s="180"/>
    </row>
    <row r="9" spans="1:11" s="4" customFormat="1" ht="25.5">
      <c r="A9" s="176">
        <f>MAX($A$5:A7)+1</f>
        <v>2</v>
      </c>
      <c r="B9" s="183" t="s">
        <v>240</v>
      </c>
      <c r="C9" s="73" t="s">
        <v>3</v>
      </c>
      <c r="D9" s="73">
        <v>10</v>
      </c>
      <c r="E9" s="76"/>
      <c r="F9" s="180">
        <f>D9*E9</f>
        <v>0</v>
      </c>
    </row>
    <row r="10" spans="1:11" s="4" customFormat="1">
      <c r="A10" s="57"/>
      <c r="B10" s="183"/>
      <c r="C10" s="73"/>
      <c r="D10" s="73"/>
      <c r="E10" s="116"/>
      <c r="F10" s="180"/>
    </row>
    <row r="11" spans="1:11" s="4" customFormat="1" ht="25.5">
      <c r="A11" s="176">
        <f>MAX($A$5:A9)+1</f>
        <v>3</v>
      </c>
      <c r="B11" s="183" t="s">
        <v>241</v>
      </c>
      <c r="C11" s="73" t="s">
        <v>3</v>
      </c>
      <c r="D11" s="73">
        <v>10</v>
      </c>
      <c r="E11" s="76"/>
      <c r="F11" s="180">
        <f>D11*E11</f>
        <v>0</v>
      </c>
    </row>
    <row r="12" spans="1:11" s="4" customFormat="1">
      <c r="A12" s="57"/>
      <c r="B12" s="183"/>
      <c r="C12" s="73"/>
      <c r="D12" s="73"/>
      <c r="E12" s="116"/>
      <c r="F12" s="180"/>
    </row>
    <row r="13" spans="1:11" s="4" customFormat="1" ht="38.25">
      <c r="A13" s="176">
        <f>MAX($A$5:A12)+1</f>
        <v>4</v>
      </c>
      <c r="B13" s="183" t="s">
        <v>242</v>
      </c>
      <c r="C13" s="73"/>
      <c r="D13" s="73"/>
      <c r="E13" s="116"/>
      <c r="F13" s="180"/>
    </row>
    <row r="14" spans="1:11" s="4" customFormat="1">
      <c r="A14" s="57"/>
      <c r="B14" s="183" t="s">
        <v>243</v>
      </c>
      <c r="C14" s="73"/>
      <c r="D14" s="73"/>
      <c r="E14" s="116"/>
      <c r="F14" s="180"/>
    </row>
    <row r="15" spans="1:11" s="4" customFormat="1" ht="14.25">
      <c r="A15" s="57"/>
      <c r="B15" s="183" t="s">
        <v>244</v>
      </c>
      <c r="C15" s="73" t="s">
        <v>245</v>
      </c>
      <c r="D15" s="73">
        <v>18</v>
      </c>
      <c r="E15" s="76"/>
      <c r="F15" s="180">
        <f>D15*E15</f>
        <v>0</v>
      </c>
    </row>
    <row r="16" spans="1:11" s="4" customFormat="1">
      <c r="A16" s="57"/>
      <c r="B16" s="183"/>
      <c r="C16" s="73"/>
      <c r="D16" s="73"/>
      <c r="E16" s="116"/>
      <c r="F16" s="180"/>
    </row>
    <row r="17" spans="1:6" s="4" customFormat="1" ht="38.25">
      <c r="A17" s="176">
        <f>MAX($A$5:A15)+1</f>
        <v>5</v>
      </c>
      <c r="B17" s="183" t="s">
        <v>246</v>
      </c>
      <c r="C17" s="73"/>
      <c r="D17" s="73"/>
      <c r="E17" s="116"/>
      <c r="F17" s="180"/>
    </row>
    <row r="18" spans="1:6" s="4" customFormat="1">
      <c r="A18" s="57"/>
      <c r="B18" s="183" t="s">
        <v>247</v>
      </c>
      <c r="C18" s="73"/>
      <c r="D18" s="73"/>
      <c r="E18" s="116"/>
      <c r="F18" s="180"/>
    </row>
    <row r="19" spans="1:6" s="4" customFormat="1" ht="14.25">
      <c r="A19" s="57"/>
      <c r="B19" s="183" t="s">
        <v>244</v>
      </c>
      <c r="C19" s="73" t="s">
        <v>245</v>
      </c>
      <c r="D19" s="73">
        <v>2</v>
      </c>
      <c r="E19" s="76"/>
      <c r="F19" s="180">
        <f>D19*E19</f>
        <v>0</v>
      </c>
    </row>
    <row r="20" spans="1:6" s="4" customFormat="1">
      <c r="A20" s="57"/>
      <c r="B20" s="183"/>
      <c r="C20" s="73"/>
      <c r="D20" s="73"/>
      <c r="E20" s="116"/>
      <c r="F20" s="180"/>
    </row>
    <row r="21" spans="1:6" s="4" customFormat="1" ht="25.5">
      <c r="A21" s="176">
        <f>MAX($A$5:A19)+1</f>
        <v>6</v>
      </c>
      <c r="B21" s="183" t="s">
        <v>248</v>
      </c>
      <c r="C21" s="73"/>
      <c r="D21" s="73"/>
      <c r="E21" s="116"/>
      <c r="F21" s="180"/>
    </row>
    <row r="22" spans="1:6" s="4" customFormat="1" ht="14.25">
      <c r="A22" s="57"/>
      <c r="B22" s="183" t="s">
        <v>249</v>
      </c>
      <c r="C22" s="73" t="s">
        <v>250</v>
      </c>
      <c r="D22" s="73">
        <v>1</v>
      </c>
      <c r="E22" s="76"/>
      <c r="F22" s="180">
        <f>D22*E22</f>
        <v>0</v>
      </c>
    </row>
    <row r="23" spans="1:6" s="4" customFormat="1">
      <c r="A23" s="57"/>
      <c r="B23" s="183"/>
      <c r="C23" s="73"/>
      <c r="D23" s="73"/>
      <c r="E23" s="116"/>
      <c r="F23" s="180"/>
    </row>
    <row r="24" spans="1:6" s="4" customFormat="1" ht="25.5">
      <c r="A24" s="176">
        <f>MAX($A$5:A22)+1</f>
        <v>7</v>
      </c>
      <c r="B24" s="183" t="s">
        <v>251</v>
      </c>
      <c r="C24" s="73" t="s">
        <v>250</v>
      </c>
      <c r="D24" s="73">
        <v>6</v>
      </c>
      <c r="E24" s="76"/>
      <c r="F24" s="180">
        <f>D24*E24</f>
        <v>0</v>
      </c>
    </row>
    <row r="25" spans="1:6" s="4" customFormat="1">
      <c r="A25" s="57"/>
      <c r="B25" s="183"/>
      <c r="C25" s="73"/>
      <c r="D25" s="73"/>
      <c r="E25" s="116"/>
      <c r="F25" s="180"/>
    </row>
    <row r="26" spans="1:6" s="4" customFormat="1" ht="25.5">
      <c r="A26" s="176">
        <f>MAX($A$5:A24)+1</f>
        <v>8</v>
      </c>
      <c r="B26" s="183" t="s">
        <v>252</v>
      </c>
      <c r="C26" s="73" t="s">
        <v>245</v>
      </c>
      <c r="D26" s="73">
        <v>5</v>
      </c>
      <c r="E26" s="76"/>
      <c r="F26" s="180">
        <f>D26*E26</f>
        <v>0</v>
      </c>
    </row>
    <row r="27" spans="1:6" s="4" customFormat="1">
      <c r="A27" s="57"/>
      <c r="B27" s="183"/>
      <c r="C27" s="73"/>
      <c r="D27" s="73"/>
      <c r="E27" s="116"/>
      <c r="F27" s="180"/>
    </row>
    <row r="28" spans="1:6" s="4" customFormat="1" ht="25.5">
      <c r="A28" s="176">
        <f>MAX($A$5:A26)+1</f>
        <v>9</v>
      </c>
      <c r="B28" s="183" t="s">
        <v>253</v>
      </c>
      <c r="C28" s="73"/>
      <c r="D28" s="73"/>
      <c r="E28" s="116"/>
      <c r="F28" s="180"/>
    </row>
    <row r="29" spans="1:6" s="4" customFormat="1" ht="14.25">
      <c r="A29" s="57"/>
      <c r="B29" s="183" t="s">
        <v>254</v>
      </c>
      <c r="C29" s="73" t="s">
        <v>245</v>
      </c>
      <c r="D29" s="73">
        <v>14</v>
      </c>
      <c r="E29" s="76"/>
      <c r="F29" s="180">
        <f>D29*E29</f>
        <v>0</v>
      </c>
    </row>
    <row r="30" spans="1:6" s="4" customFormat="1" ht="14.25">
      <c r="A30" s="57"/>
      <c r="B30" s="183" t="s">
        <v>255</v>
      </c>
      <c r="C30" s="73" t="s">
        <v>245</v>
      </c>
      <c r="D30" s="73">
        <v>2</v>
      </c>
      <c r="E30" s="76"/>
      <c r="F30" s="180">
        <f>D30*E30</f>
        <v>0</v>
      </c>
    </row>
    <row r="31" spans="1:6" s="4" customFormat="1">
      <c r="A31" s="57"/>
      <c r="B31" s="183"/>
      <c r="C31" s="73"/>
      <c r="D31" s="73"/>
      <c r="E31" s="116"/>
      <c r="F31" s="180"/>
    </row>
    <row r="32" spans="1:6" s="4" customFormat="1" ht="25.5">
      <c r="A32" s="176">
        <f>MAX($A$5:A30)+1</f>
        <v>10</v>
      </c>
      <c r="B32" s="183" t="s">
        <v>256</v>
      </c>
      <c r="C32" s="73" t="s">
        <v>245</v>
      </c>
      <c r="D32" s="73">
        <v>5</v>
      </c>
      <c r="E32" s="76"/>
      <c r="F32" s="180">
        <f>D32*E32</f>
        <v>0</v>
      </c>
    </row>
    <row r="33" spans="1:15" s="4" customFormat="1">
      <c r="A33" s="57"/>
      <c r="B33" s="183"/>
      <c r="C33" s="73"/>
      <c r="D33" s="73"/>
      <c r="E33" s="116"/>
      <c r="F33" s="180"/>
    </row>
    <row r="34" spans="1:15" s="4" customFormat="1" ht="14.25">
      <c r="A34" s="176">
        <f>MAX($A$5:A33)+1</f>
        <v>11</v>
      </c>
      <c r="B34" s="183" t="s">
        <v>257</v>
      </c>
      <c r="C34" s="73" t="s">
        <v>250</v>
      </c>
      <c r="D34" s="73">
        <v>25</v>
      </c>
      <c r="E34" s="76"/>
      <c r="F34" s="180">
        <f>D34*E34</f>
        <v>0</v>
      </c>
    </row>
    <row r="35" spans="1:15" s="4" customFormat="1">
      <c r="A35" s="57"/>
      <c r="B35" s="183"/>
      <c r="C35" s="73"/>
      <c r="D35" s="73"/>
      <c r="E35" s="116"/>
      <c r="F35" s="180"/>
    </row>
    <row r="36" spans="1:15" s="4" customFormat="1">
      <c r="A36" s="96"/>
      <c r="B36" s="58" t="s">
        <v>237</v>
      </c>
      <c r="C36" s="73"/>
      <c r="D36" s="73"/>
      <c r="E36" s="182"/>
      <c r="F36" s="180"/>
    </row>
    <row r="37" spans="1:15" s="4" customFormat="1">
      <c r="A37" s="72"/>
      <c r="B37" s="190"/>
      <c r="C37" s="7"/>
      <c r="D37" s="7"/>
      <c r="E37" s="98"/>
      <c r="G37" s="81"/>
      <c r="H37" s="81"/>
      <c r="I37" s="81"/>
      <c r="J37" s="81"/>
      <c r="K37" s="81"/>
      <c r="L37" s="81"/>
      <c r="M37" s="81"/>
      <c r="N37" s="81"/>
      <c r="O37" s="81"/>
    </row>
    <row r="38" spans="1:15" s="128" customFormat="1" ht="25.5">
      <c r="A38" s="158">
        <f>MAX($A$8:A37)+1</f>
        <v>12</v>
      </c>
      <c r="B38" s="191" t="s">
        <v>264</v>
      </c>
      <c r="C38" s="20"/>
      <c r="D38" s="20"/>
      <c r="E38" s="98"/>
    </row>
    <row r="39" spans="1:15" s="128" customFormat="1">
      <c r="A39" s="112"/>
      <c r="B39" s="191" t="s">
        <v>265</v>
      </c>
      <c r="C39" s="20" t="s">
        <v>3</v>
      </c>
      <c r="D39" s="20">
        <v>24</v>
      </c>
      <c r="E39" s="97"/>
      <c r="F39" s="192">
        <f>+E39*D39</f>
        <v>0</v>
      </c>
    </row>
    <row r="40" spans="1:15" s="4" customFormat="1">
      <c r="A40" s="96"/>
      <c r="B40" s="181"/>
      <c r="C40" s="73"/>
      <c r="D40" s="73"/>
      <c r="E40" s="182"/>
      <c r="F40" s="180"/>
    </row>
    <row r="41" spans="1:15" s="4" customFormat="1">
      <c r="A41" s="112">
        <f>MAX($A$8:A40)+1</f>
        <v>13</v>
      </c>
      <c r="B41" s="99" t="s">
        <v>266</v>
      </c>
      <c r="C41" s="20"/>
      <c r="D41" s="20"/>
      <c r="E41" s="98"/>
    </row>
    <row r="42" spans="1:15" s="4" customFormat="1">
      <c r="A42" s="72"/>
      <c r="B42" s="99" t="s">
        <v>269</v>
      </c>
      <c r="C42" s="20" t="s">
        <v>4</v>
      </c>
      <c r="D42" s="20">
        <v>3</v>
      </c>
      <c r="E42" s="97"/>
      <c r="F42" s="77">
        <f t="shared" ref="F42:F45" si="0">D42*E42</f>
        <v>0</v>
      </c>
    </row>
    <row r="43" spans="1:15" s="4" customFormat="1">
      <c r="A43" s="72"/>
      <c r="B43" s="193" t="s">
        <v>310</v>
      </c>
      <c r="C43" s="20" t="s">
        <v>4</v>
      </c>
      <c r="D43" s="20">
        <v>1</v>
      </c>
      <c r="E43" s="97"/>
      <c r="F43" s="77">
        <f t="shared" si="0"/>
        <v>0</v>
      </c>
    </row>
    <row r="44" spans="1:15" s="4" customFormat="1">
      <c r="A44" s="72"/>
      <c r="B44" s="193" t="s">
        <v>267</v>
      </c>
      <c r="C44" s="20" t="s">
        <v>4</v>
      </c>
      <c r="D44" s="20">
        <v>1</v>
      </c>
      <c r="E44" s="97"/>
      <c r="F44" s="77">
        <f t="shared" si="0"/>
        <v>0</v>
      </c>
    </row>
    <row r="45" spans="1:15" s="4" customFormat="1">
      <c r="A45" s="72"/>
      <c r="B45" s="193" t="s">
        <v>268</v>
      </c>
      <c r="C45" s="20" t="s">
        <v>2</v>
      </c>
      <c r="D45" s="20">
        <v>1</v>
      </c>
      <c r="E45" s="97"/>
      <c r="F45" s="77">
        <f t="shared" si="0"/>
        <v>0</v>
      </c>
    </row>
    <row r="46" spans="1:15" s="78" customFormat="1">
      <c r="A46" s="82"/>
      <c r="B46" s="129"/>
      <c r="C46" s="73"/>
      <c r="D46" s="73"/>
      <c r="E46" s="83"/>
    </row>
    <row r="47" spans="1:15" s="78" customFormat="1" ht="25.5">
      <c r="A47" s="158">
        <f>MAX($A$8:A46)+1</f>
        <v>14</v>
      </c>
      <c r="B47" s="169" t="s">
        <v>201</v>
      </c>
      <c r="C47" s="73"/>
      <c r="D47" s="73"/>
      <c r="E47" s="83"/>
    </row>
    <row r="48" spans="1:15" s="78" customFormat="1">
      <c r="A48" s="82"/>
      <c r="B48" s="169" t="s">
        <v>202</v>
      </c>
      <c r="C48" s="148" t="s">
        <v>4</v>
      </c>
      <c r="D48" s="148">
        <v>1</v>
      </c>
      <c r="E48" s="76"/>
      <c r="F48" s="77">
        <f>+E48*D48</f>
        <v>0</v>
      </c>
    </row>
    <row r="49" spans="1:11">
      <c r="B49" s="171"/>
      <c r="C49" s="73"/>
      <c r="D49" s="73"/>
      <c r="G49" s="16"/>
      <c r="H49" s="16"/>
      <c r="I49" s="16"/>
      <c r="J49" s="16"/>
      <c r="K49" s="16"/>
    </row>
    <row r="50" spans="1:11" s="4" customFormat="1" ht="25.5">
      <c r="A50" s="158">
        <f>MAX($A$8:A49)+1</f>
        <v>15</v>
      </c>
      <c r="B50" s="170" t="s">
        <v>335</v>
      </c>
      <c r="C50" s="73"/>
      <c r="D50" s="73"/>
      <c r="H50" s="84"/>
    </row>
    <row r="51" spans="1:11" s="4" customFormat="1">
      <c r="A51" s="72"/>
      <c r="B51" s="170" t="s">
        <v>202</v>
      </c>
      <c r="C51" s="148" t="s">
        <v>4</v>
      </c>
      <c r="D51" s="148">
        <v>5</v>
      </c>
      <c r="E51" s="76"/>
      <c r="F51" s="77">
        <f>D51*E51</f>
        <v>0</v>
      </c>
      <c r="H51" s="84"/>
    </row>
    <row r="52" spans="1:11" s="78" customFormat="1">
      <c r="A52" s="82"/>
      <c r="B52" s="129"/>
      <c r="C52" s="73"/>
      <c r="D52" s="73"/>
      <c r="E52" s="83"/>
    </row>
    <row r="53" spans="1:11" s="78" customFormat="1" ht="38.25">
      <c r="A53" s="8">
        <f>MAX($A$4:A52)+1</f>
        <v>16</v>
      </c>
      <c r="B53" s="169" t="s">
        <v>205</v>
      </c>
      <c r="C53" s="73"/>
      <c r="D53" s="73"/>
      <c r="E53" s="83"/>
    </row>
    <row r="54" spans="1:11" s="78" customFormat="1">
      <c r="A54" s="82"/>
      <c r="B54" s="170" t="s">
        <v>202</v>
      </c>
      <c r="C54" s="148" t="s">
        <v>4</v>
      </c>
      <c r="D54" s="148">
        <v>1</v>
      </c>
      <c r="E54" s="76"/>
      <c r="F54" s="77">
        <f>+E54*D54</f>
        <v>0</v>
      </c>
    </row>
    <row r="55" spans="1:11" s="4" customFormat="1">
      <c r="A55" s="72"/>
      <c r="B55" s="126"/>
      <c r="C55" s="73"/>
      <c r="D55" s="73"/>
      <c r="E55" s="87"/>
      <c r="F55" s="74"/>
    </row>
    <row r="56" spans="1:11" s="4" customFormat="1" ht="38.25">
      <c r="A56" s="8">
        <f>MAX($A$4:A55)+1</f>
        <v>17</v>
      </c>
      <c r="B56" s="147" t="s">
        <v>31</v>
      </c>
      <c r="C56" s="152"/>
      <c r="D56" s="152"/>
      <c r="E56" s="87"/>
      <c r="F56" s="74"/>
    </row>
    <row r="57" spans="1:11" s="4" customFormat="1">
      <c r="A57" s="72"/>
      <c r="B57" s="147" t="s">
        <v>35</v>
      </c>
      <c r="C57" s="153" t="s">
        <v>4</v>
      </c>
      <c r="D57" s="153">
        <v>2</v>
      </c>
      <c r="E57" s="76"/>
      <c r="F57" s="79">
        <f>D57*E57</f>
        <v>0</v>
      </c>
    </row>
    <row r="58" spans="1:11" s="4" customFormat="1">
      <c r="A58" s="57"/>
      <c r="B58" s="183"/>
      <c r="C58" s="73"/>
      <c r="D58" s="73"/>
      <c r="E58" s="116"/>
      <c r="F58" s="180"/>
    </row>
    <row r="59" spans="1:11" s="4" customFormat="1" ht="127.5">
      <c r="A59" s="176">
        <f>MAX($A$5:A58)+1</f>
        <v>18</v>
      </c>
      <c r="B59" s="129" t="s">
        <v>271</v>
      </c>
      <c r="C59" s="73"/>
      <c r="D59" s="73"/>
      <c r="E59" s="114"/>
      <c r="F59" s="180"/>
    </row>
    <row r="60" spans="1:11" s="4" customFormat="1" ht="25.5">
      <c r="A60" s="176"/>
      <c r="B60" s="129" t="s">
        <v>372</v>
      </c>
      <c r="C60" s="73"/>
      <c r="D60" s="73"/>
      <c r="E60" s="114"/>
      <c r="F60" s="180"/>
    </row>
    <row r="61" spans="1:11" s="186" customFormat="1">
      <c r="A61" s="184"/>
      <c r="B61" s="150" t="s">
        <v>272</v>
      </c>
      <c r="C61" s="73"/>
      <c r="D61" s="73"/>
      <c r="E61" s="185"/>
      <c r="F61" s="180"/>
    </row>
    <row r="62" spans="1:11" s="186" customFormat="1">
      <c r="A62" s="184"/>
      <c r="B62" s="85" t="s">
        <v>273</v>
      </c>
      <c r="C62" s="73"/>
      <c r="D62" s="73"/>
      <c r="E62" s="185"/>
      <c r="F62" s="180"/>
    </row>
    <row r="63" spans="1:11" s="186" customFormat="1">
      <c r="A63" s="184"/>
      <c r="B63" s="85" t="s">
        <v>274</v>
      </c>
      <c r="C63" s="73"/>
      <c r="D63" s="73"/>
      <c r="E63" s="185"/>
      <c r="F63" s="180"/>
    </row>
    <row r="64" spans="1:11" s="186" customFormat="1">
      <c r="A64" s="184"/>
      <c r="B64" s="85" t="s">
        <v>258</v>
      </c>
      <c r="C64" s="73"/>
      <c r="D64" s="73"/>
      <c r="E64" s="185"/>
      <c r="F64" s="180"/>
    </row>
    <row r="65" spans="1:6" s="186" customFormat="1">
      <c r="A65" s="184"/>
      <c r="B65" s="85" t="s">
        <v>275</v>
      </c>
      <c r="C65" s="73" t="s">
        <v>4</v>
      </c>
      <c r="D65" s="73">
        <v>1</v>
      </c>
      <c r="E65" s="76"/>
      <c r="F65" s="180">
        <f>+E65*D65</f>
        <v>0</v>
      </c>
    </row>
    <row r="66" spans="1:6" s="186" customFormat="1">
      <c r="A66" s="184"/>
      <c r="B66" s="85" t="s">
        <v>30</v>
      </c>
      <c r="C66" s="73"/>
      <c r="D66" s="73"/>
      <c r="E66" s="185"/>
      <c r="F66" s="180"/>
    </row>
    <row r="67" spans="1:6" s="4" customFormat="1">
      <c r="A67" s="57"/>
      <c r="B67" s="85"/>
      <c r="C67" s="73"/>
      <c r="D67" s="73"/>
      <c r="E67" s="114"/>
      <c r="F67" s="180"/>
    </row>
    <row r="68" spans="1:6" s="4" customFormat="1" ht="25.5">
      <c r="A68" s="176">
        <f>MAX($A$5:A65)+1</f>
        <v>19</v>
      </c>
      <c r="B68" s="85" t="s">
        <v>270</v>
      </c>
      <c r="C68" s="73" t="s">
        <v>2</v>
      </c>
      <c r="D68" s="73">
        <v>1</v>
      </c>
      <c r="E68" s="76"/>
      <c r="F68" s="180">
        <f>+E68*D68</f>
        <v>0</v>
      </c>
    </row>
    <row r="69" spans="1:6" s="4" customFormat="1">
      <c r="A69" s="57"/>
      <c r="B69" s="85"/>
      <c r="C69" s="73"/>
      <c r="D69" s="73"/>
      <c r="E69" s="114"/>
      <c r="F69" s="180"/>
    </row>
    <row r="70" spans="1:6" s="4" customFormat="1" ht="63.75">
      <c r="A70" s="176">
        <f>MAX($A$5:A69)+1</f>
        <v>20</v>
      </c>
      <c r="B70" s="85" t="s">
        <v>259</v>
      </c>
      <c r="C70" s="73"/>
      <c r="D70" s="73"/>
      <c r="E70" s="114"/>
      <c r="F70" s="180"/>
    </row>
    <row r="71" spans="1:6" s="4" customFormat="1">
      <c r="A71" s="57"/>
      <c r="B71" s="85" t="s">
        <v>52</v>
      </c>
      <c r="C71" s="73"/>
      <c r="D71" s="73"/>
      <c r="E71" s="114"/>
      <c r="F71" s="180"/>
    </row>
    <row r="72" spans="1:6" s="4" customFormat="1">
      <c r="A72" s="57"/>
      <c r="B72" s="85" t="s">
        <v>260</v>
      </c>
      <c r="C72" s="73"/>
      <c r="D72" s="73"/>
      <c r="E72" s="114"/>
      <c r="F72" s="180"/>
    </row>
    <row r="73" spans="1:6" s="4" customFormat="1">
      <c r="A73" s="57"/>
      <c r="B73" s="85" t="s">
        <v>261</v>
      </c>
      <c r="C73" s="73"/>
      <c r="D73" s="73"/>
      <c r="E73" s="114"/>
      <c r="F73" s="180"/>
    </row>
    <row r="74" spans="1:6" s="4" customFormat="1" ht="14.25">
      <c r="A74" s="57"/>
      <c r="B74" s="85" t="s">
        <v>262</v>
      </c>
      <c r="C74" s="73"/>
      <c r="D74" s="73"/>
      <c r="E74" s="114"/>
      <c r="F74" s="180"/>
    </row>
    <row r="75" spans="1:6" s="4" customFormat="1">
      <c r="A75" s="57"/>
      <c r="B75" s="85" t="s">
        <v>263</v>
      </c>
      <c r="C75" s="73" t="s">
        <v>4</v>
      </c>
      <c r="D75" s="73">
        <v>1</v>
      </c>
      <c r="E75" s="76"/>
      <c r="F75" s="180">
        <f>+E75*D75</f>
        <v>0</v>
      </c>
    </row>
    <row r="76" spans="1:6" s="4" customFormat="1">
      <c r="A76" s="72"/>
      <c r="B76" s="147"/>
      <c r="C76" s="153"/>
      <c r="D76" s="153"/>
      <c r="E76" s="153"/>
      <c r="F76" s="79"/>
    </row>
    <row r="77" spans="1:6" s="4" customFormat="1" ht="38.25">
      <c r="A77" s="176">
        <f>MAX($A$5:A68)+1</f>
        <v>20</v>
      </c>
      <c r="B77" s="154" t="s">
        <v>155</v>
      </c>
      <c r="C77" s="152" t="s">
        <v>4</v>
      </c>
      <c r="D77" s="152">
        <v>3</v>
      </c>
      <c r="E77" s="76"/>
      <c r="F77" s="79">
        <f>+E77*D77</f>
        <v>0</v>
      </c>
    </row>
    <row r="78" spans="1:6" s="4" customFormat="1">
      <c r="A78" s="72"/>
      <c r="B78" s="154"/>
      <c r="C78" s="152"/>
      <c r="D78" s="152"/>
      <c r="E78" s="109"/>
      <c r="F78" s="83"/>
    </row>
    <row r="79" spans="1:6" s="4" customFormat="1" ht="25.5">
      <c r="A79" s="176">
        <f>MAX($A$5:A77)+1</f>
        <v>21</v>
      </c>
      <c r="B79" s="154" t="s">
        <v>156</v>
      </c>
      <c r="C79" s="152"/>
      <c r="D79" s="152"/>
      <c r="E79" s="109"/>
      <c r="F79" s="83"/>
    </row>
    <row r="80" spans="1:6" s="4" customFormat="1">
      <c r="A80" s="72"/>
      <c r="B80" s="155" t="s">
        <v>157</v>
      </c>
      <c r="C80" s="152" t="s">
        <v>4</v>
      </c>
      <c r="D80" s="152">
        <v>2</v>
      </c>
      <c r="E80" s="76"/>
      <c r="F80" s="79">
        <f>+E80*D80</f>
        <v>0</v>
      </c>
    </row>
    <row r="81" spans="1:6" s="4" customFormat="1">
      <c r="A81" s="57"/>
      <c r="B81" s="85"/>
      <c r="C81" s="73"/>
      <c r="D81" s="73"/>
      <c r="E81" s="73"/>
      <c r="F81" s="180"/>
    </row>
    <row r="82" spans="1:6" s="94" customFormat="1">
      <c r="B82" s="58" t="s">
        <v>56</v>
      </c>
      <c r="C82" s="101"/>
      <c r="D82" s="101"/>
      <c r="E82" s="100"/>
      <c r="F82" s="100"/>
    </row>
    <row r="83" spans="1:6" s="94" customFormat="1">
      <c r="B83" s="58"/>
      <c r="C83" s="101"/>
      <c r="D83" s="101"/>
      <c r="E83" s="100"/>
      <c r="F83" s="100"/>
    </row>
    <row r="84" spans="1:6" s="75" customFormat="1" ht="25.5">
      <c r="A84" s="176">
        <f>MAX($A$5:A82)+1</f>
        <v>22</v>
      </c>
      <c r="B84" s="130" t="s">
        <v>57</v>
      </c>
      <c r="E84" s="131"/>
    </row>
    <row r="85" spans="1:6" s="75" customFormat="1" ht="89.25">
      <c r="A85" s="143"/>
      <c r="B85" s="132" t="s">
        <v>68</v>
      </c>
      <c r="E85" s="131"/>
    </row>
    <row r="86" spans="1:6" s="75" customFormat="1" ht="63.75">
      <c r="A86" s="143"/>
      <c r="B86" s="132" t="s">
        <v>69</v>
      </c>
      <c r="E86" s="131"/>
    </row>
    <row r="87" spans="1:6" s="75" customFormat="1" ht="51">
      <c r="A87" s="143"/>
      <c r="B87" s="132" t="s">
        <v>70</v>
      </c>
      <c r="E87" s="131"/>
    </row>
    <row r="88" spans="1:6" s="75" customFormat="1">
      <c r="A88" s="143"/>
      <c r="B88" s="133" t="s">
        <v>75</v>
      </c>
      <c r="E88" s="131"/>
    </row>
    <row r="89" spans="1:6" s="75" customFormat="1">
      <c r="A89" s="143"/>
      <c r="B89" s="133" t="s">
        <v>71</v>
      </c>
      <c r="E89" s="131"/>
    </row>
    <row r="90" spans="1:6" s="75" customFormat="1">
      <c r="A90" s="143"/>
      <c r="B90" s="133" t="s">
        <v>72</v>
      </c>
      <c r="E90" s="131"/>
    </row>
    <row r="91" spans="1:6" s="75" customFormat="1">
      <c r="A91" s="143"/>
      <c r="B91" s="133" t="s">
        <v>73</v>
      </c>
      <c r="E91" s="131"/>
    </row>
    <row r="92" spans="1:6" s="75" customFormat="1">
      <c r="A92" s="143"/>
      <c r="B92" s="133" t="s">
        <v>74</v>
      </c>
      <c r="E92" s="131"/>
    </row>
    <row r="93" spans="1:6" s="75" customFormat="1">
      <c r="A93" s="143"/>
      <c r="B93" s="133" t="s">
        <v>76</v>
      </c>
      <c r="E93" s="131"/>
    </row>
    <row r="94" spans="1:6" s="75" customFormat="1">
      <c r="A94" s="143"/>
      <c r="B94" s="133" t="s">
        <v>77</v>
      </c>
      <c r="E94" s="131"/>
    </row>
    <row r="95" spans="1:6" s="75" customFormat="1">
      <c r="A95" s="143"/>
      <c r="B95" s="133" t="s">
        <v>78</v>
      </c>
      <c r="E95" s="131"/>
    </row>
    <row r="96" spans="1:6" s="75" customFormat="1">
      <c r="A96" s="143"/>
      <c r="B96" s="133" t="s">
        <v>79</v>
      </c>
      <c r="E96" s="131"/>
    </row>
    <row r="97" spans="1:5" s="75" customFormat="1">
      <c r="A97" s="143"/>
      <c r="B97" s="133" t="s">
        <v>80</v>
      </c>
      <c r="E97" s="131"/>
    </row>
    <row r="98" spans="1:5" s="75" customFormat="1">
      <c r="A98" s="143"/>
      <c r="B98" s="134" t="s">
        <v>58</v>
      </c>
      <c r="E98" s="131"/>
    </row>
    <row r="99" spans="1:5" s="75" customFormat="1">
      <c r="A99" s="143"/>
      <c r="B99" s="133" t="s">
        <v>81</v>
      </c>
      <c r="E99" s="131"/>
    </row>
    <row r="100" spans="1:5" s="75" customFormat="1">
      <c r="A100" s="143"/>
      <c r="B100" s="133" t="s">
        <v>82</v>
      </c>
      <c r="E100" s="131"/>
    </row>
    <row r="101" spans="1:5" s="75" customFormat="1">
      <c r="A101" s="143"/>
      <c r="B101" s="133" t="s">
        <v>83</v>
      </c>
      <c r="E101" s="131"/>
    </row>
    <row r="102" spans="1:5" s="75" customFormat="1">
      <c r="A102" s="143"/>
      <c r="B102" s="133" t="s">
        <v>84</v>
      </c>
      <c r="E102" s="131"/>
    </row>
    <row r="103" spans="1:5" s="75" customFormat="1">
      <c r="A103" s="143"/>
      <c r="B103" s="133" t="s">
        <v>85</v>
      </c>
      <c r="E103" s="131"/>
    </row>
    <row r="104" spans="1:5" s="75" customFormat="1">
      <c r="A104" s="143"/>
      <c r="B104" s="133" t="s">
        <v>86</v>
      </c>
      <c r="E104" s="131"/>
    </row>
    <row r="105" spans="1:5" s="75" customFormat="1">
      <c r="A105" s="143"/>
      <c r="B105" s="133" t="s">
        <v>87</v>
      </c>
      <c r="E105" s="131"/>
    </row>
    <row r="106" spans="1:5" s="75" customFormat="1">
      <c r="A106" s="143"/>
      <c r="B106" s="133" t="s">
        <v>91</v>
      </c>
      <c r="E106" s="131"/>
    </row>
    <row r="107" spans="1:5" s="75" customFormat="1">
      <c r="A107" s="143"/>
      <c r="B107" s="133" t="s">
        <v>88</v>
      </c>
      <c r="E107" s="131"/>
    </row>
    <row r="108" spans="1:5" s="75" customFormat="1">
      <c r="A108" s="143"/>
      <c r="B108" s="133" t="s">
        <v>89</v>
      </c>
      <c r="E108" s="131"/>
    </row>
    <row r="109" spans="1:5" s="75" customFormat="1">
      <c r="A109" s="143"/>
      <c r="B109" s="133" t="s">
        <v>90</v>
      </c>
      <c r="E109" s="131"/>
    </row>
    <row r="110" spans="1:5" s="75" customFormat="1">
      <c r="A110" s="143"/>
      <c r="B110" s="133" t="s">
        <v>92</v>
      </c>
      <c r="E110" s="131"/>
    </row>
    <row r="111" spans="1:5" s="75" customFormat="1">
      <c r="A111" s="143"/>
      <c r="B111" s="133" t="s">
        <v>93</v>
      </c>
      <c r="E111" s="131"/>
    </row>
    <row r="112" spans="1:5" s="75" customFormat="1">
      <c r="A112" s="143"/>
      <c r="B112" s="133" t="s">
        <v>94</v>
      </c>
      <c r="E112" s="131"/>
    </row>
    <row r="113" spans="1:5" s="75" customFormat="1">
      <c r="A113" s="143"/>
      <c r="B113" s="133" t="s">
        <v>95</v>
      </c>
      <c r="E113" s="131"/>
    </row>
    <row r="114" spans="1:5" s="75" customFormat="1">
      <c r="A114" s="143"/>
      <c r="B114" s="133" t="s">
        <v>96</v>
      </c>
      <c r="E114" s="131"/>
    </row>
    <row r="115" spans="1:5" s="75" customFormat="1" ht="25.5">
      <c r="A115" s="143"/>
      <c r="B115" s="133" t="s">
        <v>97</v>
      </c>
      <c r="E115" s="131"/>
    </row>
    <row r="116" spans="1:5" s="75" customFormat="1">
      <c r="A116" s="143"/>
      <c r="B116" s="133" t="s">
        <v>98</v>
      </c>
      <c r="E116" s="131"/>
    </row>
    <row r="117" spans="1:5" s="75" customFormat="1">
      <c r="A117" s="143"/>
      <c r="B117" s="133" t="s">
        <v>99</v>
      </c>
      <c r="E117" s="131"/>
    </row>
    <row r="118" spans="1:5" s="75" customFormat="1">
      <c r="A118" s="143"/>
      <c r="B118" s="133" t="s">
        <v>100</v>
      </c>
      <c r="E118" s="131"/>
    </row>
    <row r="119" spans="1:5" s="75" customFormat="1">
      <c r="A119" s="143"/>
      <c r="B119" s="133" t="s">
        <v>101</v>
      </c>
      <c r="E119" s="131"/>
    </row>
    <row r="120" spans="1:5" s="75" customFormat="1">
      <c r="A120" s="143"/>
      <c r="B120" s="133" t="s">
        <v>102</v>
      </c>
      <c r="E120" s="131"/>
    </row>
    <row r="121" spans="1:5" s="75" customFormat="1">
      <c r="A121" s="143"/>
      <c r="B121" s="133" t="s">
        <v>103</v>
      </c>
      <c r="E121" s="131"/>
    </row>
    <row r="122" spans="1:5" s="138" customFormat="1">
      <c r="A122" s="135"/>
      <c r="B122" s="133" t="s">
        <v>59</v>
      </c>
      <c r="C122" s="139"/>
      <c r="E122" s="131"/>
    </row>
    <row r="123" spans="1:5" s="138" customFormat="1">
      <c r="A123" s="135"/>
      <c r="B123" s="133" t="s">
        <v>104</v>
      </c>
      <c r="C123" s="136"/>
      <c r="E123" s="131"/>
    </row>
    <row r="124" spans="1:5" s="138" customFormat="1">
      <c r="A124" s="135"/>
      <c r="B124" s="133" t="s">
        <v>105</v>
      </c>
      <c r="C124" s="140"/>
      <c r="D124" s="141"/>
      <c r="E124" s="131"/>
    </row>
    <row r="125" spans="1:5" s="138" customFormat="1">
      <c r="A125" s="135"/>
      <c r="B125" s="133" t="s">
        <v>106</v>
      </c>
      <c r="C125" s="139"/>
      <c r="D125" s="141"/>
      <c r="E125" s="131"/>
    </row>
    <row r="126" spans="1:5" s="138" customFormat="1">
      <c r="A126" s="135"/>
      <c r="B126" s="133" t="s">
        <v>60</v>
      </c>
      <c r="C126" s="139"/>
      <c r="E126" s="131"/>
    </row>
    <row r="127" spans="1:5" s="138" customFormat="1">
      <c r="A127" s="135"/>
      <c r="B127" s="133" t="s">
        <v>107</v>
      </c>
      <c r="C127" s="136"/>
      <c r="E127" s="131"/>
    </row>
    <row r="128" spans="1:5" s="138" customFormat="1">
      <c r="A128" s="135"/>
      <c r="B128" s="133" t="s">
        <v>108</v>
      </c>
      <c r="C128" s="140"/>
      <c r="D128" s="141"/>
      <c r="E128" s="131"/>
    </row>
    <row r="129" spans="1:5" s="138" customFormat="1">
      <c r="A129" s="135"/>
      <c r="B129" s="133" t="s">
        <v>109</v>
      </c>
      <c r="C129" s="139"/>
      <c r="D129" s="141"/>
      <c r="E129" s="131"/>
    </row>
    <row r="130" spans="1:5" s="138" customFormat="1">
      <c r="A130" s="135"/>
      <c r="B130" s="133" t="s">
        <v>61</v>
      </c>
      <c r="C130" s="139"/>
      <c r="E130" s="131"/>
    </row>
    <row r="131" spans="1:5" s="138" customFormat="1">
      <c r="A131" s="135"/>
      <c r="B131" s="133" t="s">
        <v>110</v>
      </c>
      <c r="C131" s="139"/>
      <c r="E131" s="131"/>
    </row>
    <row r="132" spans="1:5" s="138" customFormat="1">
      <c r="A132" s="135"/>
      <c r="B132" s="133" t="s">
        <v>111</v>
      </c>
      <c r="C132" s="140"/>
      <c r="D132" s="141"/>
      <c r="E132" s="131"/>
    </row>
    <row r="133" spans="1:5" s="138" customFormat="1">
      <c r="A133" s="135"/>
      <c r="B133" s="133" t="s">
        <v>112</v>
      </c>
      <c r="C133" s="139"/>
      <c r="D133" s="141"/>
      <c r="E133" s="131"/>
    </row>
    <row r="134" spans="1:5" s="138" customFormat="1">
      <c r="A134" s="135"/>
      <c r="B134" s="133" t="s">
        <v>113</v>
      </c>
      <c r="C134" s="139"/>
      <c r="D134" s="141"/>
      <c r="E134" s="131"/>
    </row>
    <row r="135" spans="1:5" s="138" customFormat="1">
      <c r="A135" s="135"/>
      <c r="B135" s="133" t="s">
        <v>62</v>
      </c>
      <c r="C135" s="139"/>
      <c r="E135" s="131"/>
    </row>
    <row r="136" spans="1:5" s="138" customFormat="1">
      <c r="A136" s="135"/>
      <c r="B136" s="133" t="s">
        <v>114</v>
      </c>
      <c r="C136" s="139"/>
      <c r="E136" s="131"/>
    </row>
    <row r="137" spans="1:5" s="138" customFormat="1">
      <c r="A137" s="135"/>
      <c r="B137" s="133" t="s">
        <v>115</v>
      </c>
      <c r="C137" s="140"/>
      <c r="D137" s="141"/>
      <c r="E137" s="131"/>
    </row>
    <row r="138" spans="1:5" s="138" customFormat="1">
      <c r="A138" s="135"/>
      <c r="B138" s="133" t="s">
        <v>116</v>
      </c>
      <c r="C138" s="139"/>
      <c r="D138" s="141"/>
      <c r="E138" s="131"/>
    </row>
    <row r="139" spans="1:5" s="138" customFormat="1">
      <c r="A139" s="135"/>
      <c r="B139" s="133" t="s">
        <v>117</v>
      </c>
      <c r="C139" s="140"/>
      <c r="D139" s="141"/>
      <c r="E139" s="131"/>
    </row>
    <row r="140" spans="1:5" s="138" customFormat="1">
      <c r="A140" s="135"/>
      <c r="B140" s="133" t="s">
        <v>118</v>
      </c>
      <c r="C140" s="140"/>
      <c r="D140" s="141"/>
      <c r="E140" s="131"/>
    </row>
    <row r="141" spans="1:5" s="138" customFormat="1">
      <c r="A141" s="135"/>
      <c r="B141" s="133" t="s">
        <v>119</v>
      </c>
      <c r="C141" s="137"/>
      <c r="D141" s="141"/>
      <c r="E141" s="131"/>
    </row>
    <row r="142" spans="1:5" s="138" customFormat="1">
      <c r="A142" s="135"/>
      <c r="B142" s="133" t="s">
        <v>120</v>
      </c>
      <c r="C142" s="140"/>
      <c r="D142" s="141"/>
      <c r="E142" s="131"/>
    </row>
    <row r="143" spans="1:5" s="138" customFormat="1">
      <c r="A143" s="135"/>
      <c r="B143" s="133" t="s">
        <v>63</v>
      </c>
      <c r="E143" s="131"/>
    </row>
    <row r="144" spans="1:5" s="138" customFormat="1">
      <c r="A144" s="135"/>
      <c r="B144" s="133" t="s">
        <v>121</v>
      </c>
      <c r="E144" s="131"/>
    </row>
    <row r="145" spans="1:5" s="138" customFormat="1">
      <c r="A145" s="135"/>
      <c r="B145" s="133" t="s">
        <v>122</v>
      </c>
      <c r="E145" s="131"/>
    </row>
    <row r="146" spans="1:5" s="138" customFormat="1">
      <c r="A146" s="135"/>
      <c r="B146" s="133" t="s">
        <v>123</v>
      </c>
      <c r="E146" s="131"/>
    </row>
    <row r="147" spans="1:5" s="138" customFormat="1">
      <c r="A147" s="135"/>
      <c r="B147" s="133" t="s">
        <v>124</v>
      </c>
      <c r="E147" s="131"/>
    </row>
    <row r="148" spans="1:5" s="138" customFormat="1" ht="25.5">
      <c r="A148" s="135"/>
      <c r="B148" s="133" t="s">
        <v>125</v>
      </c>
      <c r="E148" s="131"/>
    </row>
    <row r="149" spans="1:5" s="138" customFormat="1">
      <c r="A149" s="135"/>
      <c r="B149" s="133" t="s">
        <v>126</v>
      </c>
      <c r="E149" s="131"/>
    </row>
    <row r="150" spans="1:5" s="138" customFormat="1" ht="25.5">
      <c r="A150" s="135"/>
      <c r="B150" s="133" t="s">
        <v>127</v>
      </c>
      <c r="E150" s="131"/>
    </row>
    <row r="151" spans="1:5" s="138" customFormat="1">
      <c r="A151" s="135"/>
      <c r="B151" s="133" t="s">
        <v>128</v>
      </c>
      <c r="E151" s="131"/>
    </row>
    <row r="152" spans="1:5" s="138" customFormat="1">
      <c r="A152" s="135"/>
      <c r="B152" s="133" t="s">
        <v>129</v>
      </c>
      <c r="E152" s="131"/>
    </row>
    <row r="153" spans="1:5" s="138" customFormat="1">
      <c r="A153" s="135"/>
      <c r="B153" s="133" t="s">
        <v>130</v>
      </c>
      <c r="E153" s="131"/>
    </row>
    <row r="154" spans="1:5" s="138" customFormat="1">
      <c r="A154" s="135"/>
      <c r="B154" s="133" t="s">
        <v>131</v>
      </c>
      <c r="E154" s="131"/>
    </row>
    <row r="155" spans="1:5" s="138" customFormat="1">
      <c r="A155" s="135"/>
      <c r="B155" s="133" t="s">
        <v>132</v>
      </c>
      <c r="E155" s="131"/>
    </row>
    <row r="156" spans="1:5" s="138" customFormat="1">
      <c r="A156" s="135"/>
      <c r="B156" s="133" t="s">
        <v>133</v>
      </c>
      <c r="E156" s="131"/>
    </row>
    <row r="157" spans="1:5" s="138" customFormat="1">
      <c r="A157" s="135"/>
      <c r="B157" s="133" t="s">
        <v>134</v>
      </c>
      <c r="E157" s="131"/>
    </row>
    <row r="158" spans="1:5" s="138" customFormat="1">
      <c r="A158" s="135"/>
      <c r="B158" s="133" t="s">
        <v>64</v>
      </c>
      <c r="E158" s="131"/>
    </row>
    <row r="159" spans="1:5" s="138" customFormat="1">
      <c r="A159" s="135"/>
      <c r="B159" s="133" t="s">
        <v>65</v>
      </c>
      <c r="E159" s="131"/>
    </row>
    <row r="160" spans="1:5" s="138" customFormat="1">
      <c r="A160" s="135"/>
      <c r="B160" s="133" t="s">
        <v>135</v>
      </c>
      <c r="E160" s="131"/>
    </row>
    <row r="161" spans="1:6" s="138" customFormat="1">
      <c r="A161" s="135"/>
      <c r="B161" s="133" t="s">
        <v>136</v>
      </c>
      <c r="C161" s="142"/>
      <c r="E161" s="131"/>
    </row>
    <row r="162" spans="1:6" s="138" customFormat="1">
      <c r="A162" s="135"/>
      <c r="B162" s="133" t="s">
        <v>66</v>
      </c>
      <c r="E162" s="131"/>
    </row>
    <row r="163" spans="1:6" s="75" customFormat="1">
      <c r="A163" s="143"/>
      <c r="B163" s="133" t="s">
        <v>67</v>
      </c>
      <c r="E163" s="131"/>
    </row>
    <row r="164" spans="1:6" s="138" customFormat="1">
      <c r="A164" s="135"/>
      <c r="B164" s="105" t="s">
        <v>137</v>
      </c>
      <c r="C164" s="106" t="s">
        <v>2</v>
      </c>
      <c r="D164" s="106">
        <v>1</v>
      </c>
      <c r="E164" s="76"/>
      <c r="F164" s="107">
        <f>D164*E164</f>
        <v>0</v>
      </c>
    </row>
    <row r="165" spans="1:6" s="94" customFormat="1">
      <c r="B165" s="108" t="s">
        <v>30</v>
      </c>
      <c r="C165" s="101"/>
      <c r="D165" s="101"/>
      <c r="E165" s="100"/>
      <c r="F165" s="100"/>
    </row>
    <row r="166" spans="1:6" s="94" customFormat="1">
      <c r="B166" s="108"/>
      <c r="C166" s="101"/>
      <c r="D166" s="101"/>
      <c r="E166" s="100"/>
      <c r="F166" s="100"/>
    </row>
    <row r="167" spans="1:6" s="94" customFormat="1" ht="25.5">
      <c r="A167" s="118">
        <f>MAX($A$82:A166)+1</f>
        <v>23</v>
      </c>
      <c r="B167" s="144" t="s">
        <v>336</v>
      </c>
      <c r="C167" s="101"/>
      <c r="D167" s="101"/>
      <c r="E167" s="100"/>
      <c r="F167" s="100"/>
    </row>
    <row r="168" spans="1:6" s="94" customFormat="1">
      <c r="B168" s="108" t="s">
        <v>338</v>
      </c>
      <c r="C168" s="106" t="s">
        <v>2</v>
      </c>
      <c r="D168" s="106">
        <v>4</v>
      </c>
      <c r="E168" s="76"/>
      <c r="F168" s="107">
        <f>D168*E168</f>
        <v>0</v>
      </c>
    </row>
    <row r="169" spans="1:6" s="94" customFormat="1">
      <c r="B169" s="108" t="s">
        <v>339</v>
      </c>
      <c r="C169" s="106" t="s">
        <v>2</v>
      </c>
      <c r="D169" s="106">
        <v>4</v>
      </c>
      <c r="E169" s="76"/>
      <c r="F169" s="107">
        <f>D169*E169</f>
        <v>0</v>
      </c>
    </row>
    <row r="170" spans="1:6" s="94" customFormat="1">
      <c r="B170" s="108" t="s">
        <v>337</v>
      </c>
      <c r="C170" s="106" t="s">
        <v>2</v>
      </c>
      <c r="D170" s="106">
        <v>8</v>
      </c>
      <c r="E170" s="76"/>
      <c r="F170" s="107">
        <f>D170*E170</f>
        <v>0</v>
      </c>
    </row>
    <row r="171" spans="1:6" s="94" customFormat="1">
      <c r="B171" s="58"/>
      <c r="C171" s="101"/>
      <c r="D171" s="101"/>
      <c r="E171" s="100"/>
      <c r="F171" s="100"/>
    </row>
    <row r="172" spans="1:6" s="4" customFormat="1" ht="38.25">
      <c r="A172" s="118">
        <f>MAX($A$82:A171)+1</f>
        <v>24</v>
      </c>
      <c r="B172" s="144" t="s">
        <v>228</v>
      </c>
      <c r="C172" s="73"/>
      <c r="D172" s="73"/>
      <c r="E172" s="87"/>
      <c r="F172" s="74"/>
    </row>
    <row r="173" spans="1:6" s="4" customFormat="1" ht="89.25">
      <c r="A173" s="57"/>
      <c r="B173" s="144" t="s">
        <v>138</v>
      </c>
    </row>
    <row r="174" spans="1:6" s="4" customFormat="1">
      <c r="A174" s="57"/>
      <c r="B174" s="144" t="s">
        <v>167</v>
      </c>
      <c r="C174" s="73" t="s">
        <v>2</v>
      </c>
      <c r="D174" s="73">
        <v>1</v>
      </c>
      <c r="E174" s="76"/>
      <c r="F174" s="79">
        <f>+E174*D174</f>
        <v>0</v>
      </c>
    </row>
    <row r="175" spans="1:6" s="92" customFormat="1">
      <c r="A175" s="93"/>
      <c r="B175" s="145"/>
      <c r="C175" s="104"/>
      <c r="D175" s="104"/>
      <c r="E175" s="90"/>
      <c r="F175" s="91"/>
    </row>
    <row r="176" spans="1:6" s="92" customFormat="1">
      <c r="A176" s="118">
        <f>MAX($A$82:A175)+1</f>
        <v>25</v>
      </c>
      <c r="B176" s="146" t="s">
        <v>168</v>
      </c>
      <c r="C176" s="104"/>
      <c r="D176" s="104"/>
      <c r="E176" s="90"/>
      <c r="F176" s="91"/>
    </row>
    <row r="177" spans="1:6" s="92" customFormat="1">
      <c r="A177" s="93"/>
      <c r="B177" s="146" t="s">
        <v>169</v>
      </c>
      <c r="C177" s="104"/>
      <c r="D177" s="104"/>
      <c r="E177" s="90"/>
      <c r="F177" s="91"/>
    </row>
    <row r="178" spans="1:6" s="92" customFormat="1">
      <c r="A178" s="93"/>
      <c r="B178" s="146" t="s">
        <v>141</v>
      </c>
      <c r="C178" s="104"/>
      <c r="D178" s="104"/>
      <c r="E178" s="90"/>
      <c r="F178" s="91"/>
    </row>
    <row r="179" spans="1:6" s="92" customFormat="1">
      <c r="A179" s="93"/>
      <c r="B179" s="146" t="s">
        <v>170</v>
      </c>
      <c r="C179" s="104"/>
      <c r="D179" s="104"/>
      <c r="E179" s="90"/>
      <c r="F179" s="91"/>
    </row>
    <row r="180" spans="1:6" s="92" customFormat="1">
      <c r="A180" s="93"/>
      <c r="B180" s="146" t="s">
        <v>171</v>
      </c>
      <c r="C180" s="104"/>
      <c r="D180" s="104"/>
      <c r="E180" s="90"/>
      <c r="F180" s="91"/>
    </row>
    <row r="181" spans="1:6" s="92" customFormat="1">
      <c r="A181" s="93"/>
      <c r="B181" s="146" t="s">
        <v>142</v>
      </c>
      <c r="C181" s="104"/>
      <c r="D181" s="104"/>
      <c r="E181" s="90"/>
      <c r="F181" s="91"/>
    </row>
    <row r="182" spans="1:6" s="92" customFormat="1">
      <c r="A182" s="93"/>
      <c r="B182" s="146" t="s">
        <v>172</v>
      </c>
      <c r="C182" s="104"/>
      <c r="D182" s="104"/>
      <c r="E182" s="90"/>
      <c r="F182" s="91"/>
    </row>
    <row r="183" spans="1:6" s="92" customFormat="1">
      <c r="A183" s="93"/>
      <c r="B183" s="146" t="s">
        <v>173</v>
      </c>
      <c r="C183" s="104"/>
      <c r="D183" s="104"/>
      <c r="E183" s="90"/>
      <c r="F183" s="91"/>
    </row>
    <row r="184" spans="1:6" s="92" customFormat="1">
      <c r="A184" s="93"/>
      <c r="B184" s="146" t="s">
        <v>174</v>
      </c>
      <c r="C184" s="104"/>
      <c r="D184" s="104"/>
      <c r="E184" s="90"/>
      <c r="F184" s="91"/>
    </row>
    <row r="185" spans="1:6" s="92" customFormat="1">
      <c r="A185" s="93"/>
      <c r="B185" s="146" t="s">
        <v>141</v>
      </c>
      <c r="C185" s="104"/>
      <c r="D185" s="104"/>
      <c r="E185" s="90"/>
      <c r="F185" s="91"/>
    </row>
    <row r="186" spans="1:6" s="92" customFormat="1">
      <c r="A186" s="93"/>
      <c r="B186" s="146" t="s">
        <v>175</v>
      </c>
      <c r="C186" s="104"/>
      <c r="D186" s="104"/>
      <c r="E186" s="90"/>
      <c r="F186" s="91"/>
    </row>
    <row r="187" spans="1:6" s="92" customFormat="1">
      <c r="A187" s="93"/>
      <c r="B187" s="146" t="s">
        <v>176</v>
      </c>
      <c r="C187" s="104"/>
      <c r="D187" s="104"/>
      <c r="E187" s="90"/>
      <c r="F187" s="91"/>
    </row>
    <row r="188" spans="1:6" s="92" customFormat="1">
      <c r="A188" s="93"/>
      <c r="B188" s="146" t="s">
        <v>142</v>
      </c>
      <c r="C188" s="104"/>
      <c r="D188" s="104"/>
      <c r="E188" s="90"/>
      <c r="F188" s="91"/>
    </row>
    <row r="189" spans="1:6" s="92" customFormat="1">
      <c r="A189" s="93"/>
      <c r="B189" s="146" t="s">
        <v>177</v>
      </c>
      <c r="C189" s="104"/>
      <c r="D189" s="104"/>
      <c r="E189" s="90"/>
      <c r="F189" s="91"/>
    </row>
    <row r="190" spans="1:6" s="92" customFormat="1">
      <c r="A190" s="93"/>
      <c r="B190" s="146" t="s">
        <v>178</v>
      </c>
      <c r="C190" s="104"/>
      <c r="D190" s="104"/>
      <c r="E190" s="90"/>
      <c r="F190" s="91"/>
    </row>
    <row r="191" spans="1:6" s="92" customFormat="1">
      <c r="A191" s="93"/>
      <c r="B191" s="146" t="s">
        <v>179</v>
      </c>
      <c r="C191" s="104"/>
      <c r="D191" s="104"/>
      <c r="E191" s="90"/>
      <c r="F191" s="91"/>
    </row>
    <row r="192" spans="1:6" s="92" customFormat="1" ht="25.5">
      <c r="A192" s="93"/>
      <c r="B192" s="146" t="s">
        <v>368</v>
      </c>
      <c r="C192" s="104"/>
      <c r="D192" s="104"/>
      <c r="E192" s="90"/>
      <c r="F192" s="91"/>
    </row>
    <row r="193" spans="1:6" s="92" customFormat="1">
      <c r="A193" s="93"/>
      <c r="B193" s="146" t="s">
        <v>143</v>
      </c>
      <c r="C193" s="73" t="s">
        <v>2</v>
      </c>
      <c r="D193" s="73">
        <v>1</v>
      </c>
      <c r="E193" s="76"/>
      <c r="F193" s="79">
        <f>+E193*D193</f>
        <v>0</v>
      </c>
    </row>
    <row r="194" spans="1:6" s="92" customFormat="1">
      <c r="A194" s="93"/>
      <c r="B194" s="146" t="s">
        <v>180</v>
      </c>
      <c r="C194" s="104"/>
      <c r="D194" s="104"/>
      <c r="E194" s="90"/>
      <c r="F194" s="91"/>
    </row>
    <row r="195" spans="1:6" s="4" customFormat="1">
      <c r="A195" s="118"/>
      <c r="B195" s="144" t="s">
        <v>30</v>
      </c>
      <c r="C195" s="73"/>
      <c r="D195" s="73"/>
      <c r="E195" s="87"/>
      <c r="F195" s="74"/>
    </row>
    <row r="196" spans="1:6" s="92" customFormat="1">
      <c r="A196" s="93"/>
      <c r="B196" s="145"/>
      <c r="C196" s="104"/>
      <c r="D196" s="104"/>
      <c r="E196" s="90"/>
      <c r="F196" s="91"/>
    </row>
    <row r="197" spans="1:6" s="92" customFormat="1">
      <c r="A197" s="118">
        <f>MAX($A$82:A196)+1</f>
        <v>26</v>
      </c>
      <c r="B197" s="146" t="s">
        <v>139</v>
      </c>
      <c r="C197" s="104"/>
      <c r="D197" s="104"/>
      <c r="E197" s="90"/>
      <c r="F197" s="91"/>
    </row>
    <row r="198" spans="1:6" s="92" customFormat="1">
      <c r="A198" s="93"/>
      <c r="B198" s="146" t="s">
        <v>140</v>
      </c>
      <c r="C198" s="104"/>
      <c r="D198" s="104"/>
      <c r="E198" s="90"/>
      <c r="F198" s="91"/>
    </row>
    <row r="199" spans="1:6" s="92" customFormat="1">
      <c r="A199" s="93"/>
      <c r="B199" s="146" t="s">
        <v>141</v>
      </c>
      <c r="C199" s="104"/>
      <c r="D199" s="104"/>
      <c r="E199" s="90"/>
      <c r="F199" s="91"/>
    </row>
    <row r="200" spans="1:6" s="92" customFormat="1">
      <c r="A200" s="93"/>
      <c r="B200" s="146" t="s">
        <v>319</v>
      </c>
      <c r="C200" s="104"/>
      <c r="D200" s="104"/>
      <c r="E200" s="90"/>
      <c r="F200" s="91"/>
    </row>
    <row r="201" spans="1:6" s="92" customFormat="1">
      <c r="A201" s="93"/>
      <c r="B201" s="146" t="s">
        <v>320</v>
      </c>
      <c r="C201" s="104"/>
      <c r="D201" s="104"/>
      <c r="E201" s="90"/>
      <c r="F201" s="91"/>
    </row>
    <row r="202" spans="1:6" s="92" customFormat="1">
      <c r="A202" s="93"/>
      <c r="B202" s="146" t="s">
        <v>142</v>
      </c>
      <c r="C202" s="104"/>
      <c r="D202" s="104"/>
      <c r="E202" s="90"/>
      <c r="F202" s="91"/>
    </row>
    <row r="203" spans="1:6" s="92" customFormat="1">
      <c r="A203" s="93"/>
      <c r="B203" s="146" t="s">
        <v>321</v>
      </c>
      <c r="C203" s="104"/>
      <c r="D203" s="104"/>
      <c r="E203" s="90"/>
      <c r="F203" s="91"/>
    </row>
    <row r="204" spans="1:6" s="92" customFormat="1">
      <c r="A204" s="93"/>
      <c r="B204" s="146" t="s">
        <v>322</v>
      </c>
      <c r="C204" s="104"/>
      <c r="D204" s="104"/>
      <c r="E204" s="90"/>
      <c r="F204" s="91"/>
    </row>
    <row r="205" spans="1:6" s="92" customFormat="1">
      <c r="A205" s="93"/>
      <c r="B205" s="146" t="s">
        <v>181</v>
      </c>
      <c r="C205" s="104"/>
      <c r="D205" s="104"/>
      <c r="E205" s="90"/>
      <c r="F205" s="91"/>
    </row>
    <row r="206" spans="1:6" s="92" customFormat="1" ht="25.5">
      <c r="A206" s="93"/>
      <c r="B206" s="146" t="s">
        <v>368</v>
      </c>
      <c r="C206" s="104"/>
      <c r="D206" s="104"/>
      <c r="E206" s="90"/>
      <c r="F206" s="91"/>
    </row>
    <row r="207" spans="1:6" s="92" customFormat="1">
      <c r="A207" s="93"/>
      <c r="B207" s="146" t="s">
        <v>143</v>
      </c>
      <c r="C207" s="73" t="s">
        <v>2</v>
      </c>
      <c r="D207" s="73">
        <v>1</v>
      </c>
      <c r="E207" s="76"/>
      <c r="F207" s="79">
        <f>+E207*D207</f>
        <v>0</v>
      </c>
    </row>
    <row r="208" spans="1:6" s="92" customFormat="1">
      <c r="A208" s="93"/>
      <c r="B208" s="146" t="s">
        <v>323</v>
      </c>
      <c r="C208" s="104"/>
      <c r="D208" s="104"/>
      <c r="E208" s="90"/>
      <c r="F208" s="91"/>
    </row>
    <row r="209" spans="1:6" s="4" customFormat="1">
      <c r="A209" s="118"/>
      <c r="B209" s="144" t="s">
        <v>30</v>
      </c>
      <c r="C209" s="73"/>
      <c r="D209" s="73"/>
      <c r="E209" s="87"/>
      <c r="F209" s="74"/>
    </row>
    <row r="210" spans="1:6" s="92" customFormat="1">
      <c r="A210" s="93"/>
      <c r="B210" s="145"/>
      <c r="C210" s="104"/>
      <c r="D210" s="104"/>
      <c r="E210" s="90"/>
      <c r="F210" s="91"/>
    </row>
    <row r="211" spans="1:6" s="4" customFormat="1" ht="38.25">
      <c r="A211" s="118">
        <f>MAX($A$84:A210)+1</f>
        <v>27</v>
      </c>
      <c r="B211" s="161" t="s">
        <v>187</v>
      </c>
      <c r="C211" s="75"/>
      <c r="D211" s="75"/>
    </row>
    <row r="212" spans="1:6" s="4" customFormat="1">
      <c r="A212" s="118"/>
      <c r="B212" s="85"/>
      <c r="C212" s="75"/>
      <c r="D212" s="75"/>
    </row>
    <row r="213" spans="1:6" s="4" customFormat="1">
      <c r="A213" s="85"/>
      <c r="B213" s="144" t="s">
        <v>183</v>
      </c>
      <c r="C213" s="73" t="s">
        <v>4</v>
      </c>
      <c r="D213" s="73">
        <v>1</v>
      </c>
      <c r="E213" s="76"/>
      <c r="F213" s="79">
        <f>+E213*D213</f>
        <v>0</v>
      </c>
    </row>
    <row r="214" spans="1:6" s="4" customFormat="1">
      <c r="A214" s="85"/>
      <c r="B214" s="144" t="s">
        <v>184</v>
      </c>
      <c r="C214" s="73"/>
      <c r="D214" s="73"/>
      <c r="E214" s="87"/>
      <c r="F214" s="74"/>
    </row>
    <row r="215" spans="1:6" s="4" customFormat="1">
      <c r="A215" s="85"/>
      <c r="B215" s="144" t="s">
        <v>30</v>
      </c>
      <c r="C215" s="73"/>
      <c r="D215" s="73"/>
      <c r="E215" s="87"/>
      <c r="F215" s="74"/>
    </row>
    <row r="216" spans="1:6" s="4" customFormat="1">
      <c r="A216" s="118"/>
      <c r="B216" s="85"/>
      <c r="C216" s="75"/>
      <c r="D216" s="75"/>
    </row>
    <row r="217" spans="1:6" s="4" customFormat="1">
      <c r="A217" s="85"/>
      <c r="B217" s="144" t="s">
        <v>144</v>
      </c>
      <c r="C217" s="73" t="s">
        <v>4</v>
      </c>
      <c r="D217" s="73">
        <v>1</v>
      </c>
      <c r="E217" s="76"/>
      <c r="F217" s="79">
        <f>+E217*D217</f>
        <v>0</v>
      </c>
    </row>
    <row r="218" spans="1:6" s="4" customFormat="1">
      <c r="A218" s="85"/>
      <c r="B218" s="144" t="s">
        <v>182</v>
      </c>
      <c r="C218" s="73"/>
      <c r="D218" s="73"/>
      <c r="E218" s="87"/>
      <c r="F218" s="74"/>
    </row>
    <row r="219" spans="1:6" s="4" customFormat="1">
      <c r="A219" s="85"/>
      <c r="B219" s="144" t="s">
        <v>30</v>
      </c>
      <c r="C219" s="73"/>
      <c r="D219" s="73"/>
      <c r="E219" s="87"/>
      <c r="F219" s="74"/>
    </row>
    <row r="220" spans="1:6" s="4" customFormat="1">
      <c r="A220" s="118"/>
      <c r="B220" s="144"/>
      <c r="C220" s="73"/>
      <c r="D220" s="73"/>
      <c r="E220" s="87"/>
      <c r="F220" s="74"/>
    </row>
    <row r="221" spans="1:6" s="4" customFormat="1">
      <c r="A221" s="85"/>
      <c r="B221" s="144" t="s">
        <v>185</v>
      </c>
      <c r="C221" s="73" t="s">
        <v>4</v>
      </c>
      <c r="D221" s="73">
        <v>1</v>
      </c>
      <c r="E221" s="76"/>
      <c r="F221" s="79">
        <f>+E221*D221</f>
        <v>0</v>
      </c>
    </row>
    <row r="222" spans="1:6" s="4" customFormat="1">
      <c r="A222" s="85"/>
      <c r="B222" s="144" t="s">
        <v>186</v>
      </c>
      <c r="C222" s="73"/>
      <c r="D222" s="73"/>
      <c r="E222" s="87"/>
      <c r="F222" s="74"/>
    </row>
    <row r="223" spans="1:6" s="4" customFormat="1">
      <c r="A223" s="85"/>
      <c r="B223" s="144" t="s">
        <v>30</v>
      </c>
      <c r="C223" s="73"/>
      <c r="D223" s="73"/>
      <c r="E223" s="87"/>
      <c r="F223" s="74"/>
    </row>
    <row r="224" spans="1:6" s="4" customFormat="1">
      <c r="A224" s="85"/>
      <c r="B224" s="144"/>
      <c r="C224" s="73"/>
      <c r="D224" s="73"/>
      <c r="E224" s="87"/>
      <c r="F224" s="74"/>
    </row>
    <row r="225" spans="1:6" s="4" customFormat="1">
      <c r="A225" s="118">
        <f>MAX($A$84:A224)+1</f>
        <v>28</v>
      </c>
      <c r="B225" s="144" t="s">
        <v>145</v>
      </c>
      <c r="C225" s="73"/>
      <c r="D225" s="73"/>
      <c r="E225" s="87"/>
      <c r="F225" s="74"/>
    </row>
    <row r="226" spans="1:6" s="4" customFormat="1">
      <c r="A226" s="85"/>
      <c r="B226" s="144" t="s">
        <v>146</v>
      </c>
      <c r="C226" s="73" t="s">
        <v>4</v>
      </c>
      <c r="D226" s="73">
        <v>1</v>
      </c>
      <c r="E226" s="76"/>
      <c r="F226" s="79">
        <f>+E226*D226</f>
        <v>0</v>
      </c>
    </row>
    <row r="227" spans="1:6" s="4" customFormat="1">
      <c r="A227" s="85"/>
      <c r="B227" s="144" t="s">
        <v>188</v>
      </c>
      <c r="C227" s="73" t="s">
        <v>4</v>
      </c>
      <c r="D227" s="73">
        <v>2</v>
      </c>
      <c r="E227" s="76"/>
      <c r="F227" s="79">
        <f>+E227*D227</f>
        <v>0</v>
      </c>
    </row>
    <row r="228" spans="1:6" s="4" customFormat="1">
      <c r="A228" s="85"/>
      <c r="B228" s="144" t="s">
        <v>189</v>
      </c>
      <c r="C228" s="73" t="s">
        <v>4</v>
      </c>
      <c r="D228" s="73">
        <v>1</v>
      </c>
      <c r="E228" s="76"/>
      <c r="F228" s="79">
        <f>+E228*D228</f>
        <v>0</v>
      </c>
    </row>
    <row r="229" spans="1:6" s="4" customFormat="1">
      <c r="A229" s="72"/>
      <c r="B229" s="126"/>
      <c r="C229" s="73"/>
      <c r="D229" s="73"/>
      <c r="E229" s="87"/>
      <c r="F229" s="74"/>
    </row>
    <row r="230" spans="1:6" s="4" customFormat="1" ht="38.25">
      <c r="A230" s="118">
        <f>MAX($A$84:A229)+1</f>
        <v>29</v>
      </c>
      <c r="B230" s="149" t="s">
        <v>147</v>
      </c>
      <c r="C230" s="73"/>
      <c r="D230" s="73"/>
      <c r="E230" s="109"/>
      <c r="F230" s="83"/>
    </row>
    <row r="231" spans="1:6" s="4" customFormat="1">
      <c r="A231" s="72"/>
      <c r="B231" s="149" t="s">
        <v>148</v>
      </c>
      <c r="C231" s="7"/>
      <c r="D231" s="7"/>
      <c r="E231" s="87"/>
      <c r="F231" s="74"/>
    </row>
    <row r="232" spans="1:6" s="4" customFormat="1">
      <c r="A232" s="72"/>
      <c r="B232" s="150" t="s">
        <v>149</v>
      </c>
      <c r="C232" s="73"/>
      <c r="D232" s="73"/>
      <c r="E232" s="87"/>
      <c r="F232" s="74"/>
    </row>
    <row r="233" spans="1:6" s="4" customFormat="1">
      <c r="A233" s="72"/>
      <c r="B233" s="150" t="s">
        <v>190</v>
      </c>
      <c r="C233" s="73"/>
      <c r="D233" s="73"/>
      <c r="E233" s="87"/>
      <c r="F233" s="74"/>
    </row>
    <row r="234" spans="1:6" s="4" customFormat="1">
      <c r="A234" s="72"/>
      <c r="B234" s="150" t="s">
        <v>191</v>
      </c>
      <c r="C234" s="73"/>
      <c r="D234" s="73"/>
      <c r="E234" s="87"/>
      <c r="F234" s="74"/>
    </row>
    <row r="235" spans="1:6" s="4" customFormat="1">
      <c r="A235" s="72"/>
      <c r="B235" s="150" t="s">
        <v>193</v>
      </c>
      <c r="C235" s="73"/>
      <c r="D235" s="73"/>
      <c r="E235" s="87"/>
      <c r="F235" s="74"/>
    </row>
    <row r="236" spans="1:6" s="4" customFormat="1">
      <c r="A236" s="72"/>
      <c r="B236" s="150" t="s">
        <v>194</v>
      </c>
      <c r="C236" s="148" t="s">
        <v>4</v>
      </c>
      <c r="D236" s="73">
        <v>1</v>
      </c>
      <c r="E236" s="76"/>
      <c r="F236" s="79">
        <f>+E236*D236</f>
        <v>0</v>
      </c>
    </row>
    <row r="237" spans="1:6" s="4" customFormat="1">
      <c r="A237" s="72"/>
      <c r="B237" s="151" t="s">
        <v>192</v>
      </c>
      <c r="C237" s="86"/>
      <c r="D237" s="86"/>
      <c r="E237" s="109"/>
      <c r="F237" s="83"/>
    </row>
    <row r="238" spans="1:6" s="4" customFormat="1">
      <c r="A238" s="72"/>
      <c r="B238" s="149" t="s">
        <v>30</v>
      </c>
      <c r="C238" s="73"/>
      <c r="D238" s="73"/>
      <c r="E238" s="109"/>
      <c r="F238" s="83"/>
    </row>
    <row r="239" spans="1:6" s="4" customFormat="1">
      <c r="A239" s="72"/>
      <c r="B239" s="150"/>
      <c r="C239" s="73"/>
      <c r="D239" s="73"/>
      <c r="E239" s="87"/>
      <c r="F239" s="74"/>
    </row>
    <row r="240" spans="1:6" s="4" customFormat="1" ht="38.25">
      <c r="A240" s="118">
        <f>MAX($A$84:A239)+1</f>
        <v>30</v>
      </c>
      <c r="B240" s="149" t="s">
        <v>325</v>
      </c>
      <c r="C240" s="73"/>
      <c r="D240" s="73"/>
      <c r="E240" s="109"/>
      <c r="F240" s="83"/>
    </row>
    <row r="241" spans="1:255" s="4" customFormat="1">
      <c r="A241" s="72"/>
      <c r="B241" s="149" t="s">
        <v>148</v>
      </c>
      <c r="C241" s="86"/>
      <c r="D241" s="86"/>
      <c r="E241" s="109"/>
      <c r="F241" s="83"/>
    </row>
    <row r="242" spans="1:255" s="4" customFormat="1">
      <c r="A242" s="72"/>
      <c r="B242" s="150" t="s">
        <v>149</v>
      </c>
      <c r="C242" s="73"/>
      <c r="D242" s="73"/>
      <c r="E242" s="87"/>
      <c r="F242" s="74"/>
    </row>
    <row r="243" spans="1:255" s="4" customFormat="1">
      <c r="A243" s="72"/>
      <c r="B243" s="150" t="s">
        <v>324</v>
      </c>
      <c r="C243" s="73"/>
      <c r="D243" s="73"/>
      <c r="E243" s="87"/>
      <c r="F243" s="74"/>
    </row>
    <row r="244" spans="1:255" s="4" customFormat="1">
      <c r="A244" s="72"/>
      <c r="B244" s="150" t="s">
        <v>326</v>
      </c>
      <c r="C244" s="73"/>
      <c r="D244" s="73"/>
      <c r="E244" s="87"/>
      <c r="F244" s="74"/>
    </row>
    <row r="245" spans="1:255" s="4" customFormat="1">
      <c r="A245" s="72"/>
      <c r="B245" s="150" t="s">
        <v>327</v>
      </c>
      <c r="C245" s="73"/>
      <c r="D245" s="73"/>
      <c r="E245" s="87"/>
      <c r="F245" s="74"/>
    </row>
    <row r="246" spans="1:255" s="4" customFormat="1">
      <c r="A246" s="72"/>
      <c r="B246" s="150" t="s">
        <v>328</v>
      </c>
      <c r="C246" s="148" t="s">
        <v>4</v>
      </c>
      <c r="D246" s="73">
        <v>1</v>
      </c>
      <c r="E246" s="76"/>
      <c r="F246" s="79">
        <f>+E246*D246</f>
        <v>0</v>
      </c>
    </row>
    <row r="247" spans="1:255" s="4" customFormat="1">
      <c r="A247" s="72"/>
      <c r="B247" s="149" t="s">
        <v>329</v>
      </c>
      <c r="C247" s="86"/>
      <c r="D247" s="86"/>
      <c r="E247" s="109"/>
      <c r="F247" s="83"/>
    </row>
    <row r="248" spans="1:255" s="4" customFormat="1">
      <c r="A248" s="72"/>
      <c r="B248" s="149" t="s">
        <v>30</v>
      </c>
      <c r="C248" s="73"/>
      <c r="D248" s="73"/>
      <c r="E248" s="109"/>
      <c r="F248" s="83"/>
    </row>
    <row r="249" spans="1:255" s="4" customFormat="1">
      <c r="A249" s="72"/>
      <c r="B249" s="150"/>
      <c r="C249" s="73"/>
      <c r="D249" s="73"/>
      <c r="E249" s="87"/>
      <c r="F249" s="74"/>
    </row>
    <row r="250" spans="1:255" s="88" customFormat="1" ht="38.25">
      <c r="A250" s="89">
        <f>MAX($A$82:A249)+1</f>
        <v>31</v>
      </c>
      <c r="B250" s="162" t="s">
        <v>195</v>
      </c>
      <c r="C250" s="163"/>
      <c r="D250" s="164"/>
      <c r="E250" s="117"/>
      <c r="F250" s="115"/>
      <c r="G250" s="92"/>
      <c r="H250" s="165"/>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c r="AG250" s="92"/>
      <c r="AH250" s="92"/>
      <c r="AI250" s="92"/>
      <c r="AJ250" s="92"/>
      <c r="AK250" s="92"/>
      <c r="AL250" s="92"/>
      <c r="AM250" s="92"/>
      <c r="AN250" s="92"/>
      <c r="AO250" s="92"/>
      <c r="AP250" s="92"/>
      <c r="AQ250" s="92"/>
      <c r="AR250" s="92"/>
      <c r="AS250" s="92"/>
      <c r="AT250" s="92"/>
      <c r="AU250" s="92"/>
      <c r="AV250" s="92"/>
      <c r="AW250" s="92"/>
      <c r="AX250" s="92"/>
      <c r="AY250" s="92"/>
      <c r="AZ250" s="92"/>
      <c r="BA250" s="92"/>
      <c r="BB250" s="92"/>
      <c r="BC250" s="92"/>
      <c r="BD250" s="92"/>
      <c r="BE250" s="92"/>
      <c r="BF250" s="92"/>
      <c r="BG250" s="92"/>
      <c r="BH250" s="92"/>
      <c r="BI250" s="92"/>
      <c r="BJ250" s="92"/>
      <c r="BK250" s="92"/>
      <c r="BL250" s="92"/>
      <c r="BM250" s="92"/>
      <c r="BN250" s="92"/>
      <c r="BO250" s="92"/>
      <c r="BP250" s="92"/>
      <c r="BQ250" s="92"/>
      <c r="BR250" s="92"/>
      <c r="BS250" s="92"/>
      <c r="BT250" s="92"/>
      <c r="BU250" s="92"/>
      <c r="BV250" s="92"/>
      <c r="BW250" s="92"/>
      <c r="BX250" s="92"/>
      <c r="BY250" s="92"/>
      <c r="BZ250" s="92"/>
      <c r="CA250" s="92"/>
      <c r="CB250" s="92"/>
      <c r="CC250" s="92"/>
      <c r="CD250" s="92"/>
      <c r="CE250" s="92"/>
      <c r="CF250" s="92"/>
      <c r="CG250" s="92"/>
      <c r="CH250" s="92"/>
      <c r="CI250" s="92"/>
      <c r="CJ250" s="92"/>
      <c r="CK250" s="92"/>
      <c r="CL250" s="92"/>
      <c r="CM250" s="92"/>
      <c r="CN250" s="92"/>
      <c r="CO250" s="92"/>
      <c r="CP250" s="92"/>
      <c r="CQ250" s="92"/>
      <c r="CR250" s="92"/>
      <c r="CS250" s="92"/>
      <c r="CT250" s="92"/>
      <c r="CU250" s="92"/>
      <c r="CV250" s="92"/>
      <c r="CW250" s="92"/>
      <c r="CX250" s="92"/>
      <c r="CY250" s="92"/>
      <c r="CZ250" s="92"/>
      <c r="DA250" s="92"/>
      <c r="DB250" s="92"/>
      <c r="DC250" s="92"/>
      <c r="DD250" s="92"/>
      <c r="DE250" s="92"/>
      <c r="DF250" s="92"/>
      <c r="DG250" s="92"/>
      <c r="DH250" s="92"/>
      <c r="DI250" s="92"/>
      <c r="DJ250" s="92"/>
      <c r="DK250" s="92"/>
      <c r="DL250" s="92"/>
      <c r="DM250" s="92"/>
      <c r="DN250" s="92"/>
      <c r="DO250" s="92"/>
      <c r="DP250" s="92"/>
      <c r="DQ250" s="92"/>
      <c r="DR250" s="92"/>
      <c r="DS250" s="92"/>
      <c r="DT250" s="92"/>
      <c r="DU250" s="92"/>
      <c r="DV250" s="92"/>
      <c r="DW250" s="92"/>
      <c r="DX250" s="92"/>
      <c r="DY250" s="92"/>
      <c r="DZ250" s="92"/>
      <c r="EA250" s="92"/>
      <c r="EB250" s="92"/>
      <c r="EC250" s="92"/>
      <c r="ED250" s="92"/>
      <c r="EE250" s="92"/>
      <c r="EF250" s="92"/>
      <c r="EG250" s="92"/>
      <c r="EH250" s="92"/>
      <c r="EI250" s="92"/>
      <c r="EJ250" s="92"/>
      <c r="EK250" s="92"/>
      <c r="EL250" s="92"/>
      <c r="EM250" s="92"/>
      <c r="EN250" s="92"/>
      <c r="EO250" s="92"/>
      <c r="EP250" s="92"/>
      <c r="EQ250" s="92"/>
      <c r="ER250" s="92"/>
      <c r="ES250" s="92"/>
      <c r="ET250" s="92"/>
      <c r="EU250" s="92"/>
      <c r="EV250" s="92"/>
      <c r="EW250" s="92"/>
      <c r="EX250" s="92"/>
      <c r="EY250" s="92"/>
      <c r="EZ250" s="92"/>
      <c r="FA250" s="92"/>
      <c r="FB250" s="92"/>
      <c r="FC250" s="92"/>
      <c r="FD250" s="92"/>
      <c r="FE250" s="92"/>
      <c r="FF250" s="92"/>
      <c r="FG250" s="92"/>
      <c r="FH250" s="92"/>
      <c r="FI250" s="92"/>
      <c r="FJ250" s="92"/>
      <c r="FK250" s="92"/>
      <c r="FL250" s="92"/>
      <c r="FM250" s="92"/>
      <c r="FN250" s="92"/>
      <c r="FO250" s="92"/>
      <c r="FP250" s="92"/>
      <c r="FQ250" s="92"/>
      <c r="FR250" s="92"/>
      <c r="FS250" s="92"/>
      <c r="FT250" s="92"/>
      <c r="FU250" s="92"/>
      <c r="FV250" s="92"/>
      <c r="FW250" s="92"/>
      <c r="FX250" s="92"/>
      <c r="FY250" s="92"/>
      <c r="FZ250" s="92"/>
      <c r="GA250" s="92"/>
      <c r="GB250" s="92"/>
      <c r="GC250" s="92"/>
      <c r="GD250" s="92"/>
      <c r="GE250" s="92"/>
      <c r="GF250" s="92"/>
      <c r="GG250" s="92"/>
      <c r="GH250" s="92"/>
      <c r="GI250" s="92"/>
      <c r="GJ250" s="92"/>
      <c r="GK250" s="92"/>
      <c r="GL250" s="92"/>
      <c r="GM250" s="92"/>
      <c r="GN250" s="92"/>
      <c r="GO250" s="92"/>
      <c r="GP250" s="92"/>
      <c r="GQ250" s="92"/>
      <c r="GR250" s="92"/>
      <c r="GS250" s="92"/>
      <c r="GT250" s="92"/>
      <c r="GU250" s="92"/>
      <c r="GV250" s="92"/>
      <c r="GW250" s="92"/>
      <c r="GX250" s="92"/>
      <c r="GY250" s="92"/>
      <c r="GZ250" s="92"/>
      <c r="HA250" s="92"/>
      <c r="HB250" s="92"/>
      <c r="HC250" s="92"/>
      <c r="HD250" s="92"/>
      <c r="HE250" s="92"/>
      <c r="HF250" s="92"/>
      <c r="HG250" s="92"/>
      <c r="HH250" s="92"/>
      <c r="HI250" s="92"/>
      <c r="HJ250" s="92"/>
      <c r="HK250" s="92"/>
      <c r="HL250" s="92"/>
      <c r="HM250" s="92"/>
      <c r="HN250" s="92"/>
      <c r="HO250" s="92"/>
      <c r="HP250" s="92"/>
      <c r="HQ250" s="92"/>
      <c r="HR250" s="92"/>
      <c r="HS250" s="92"/>
      <c r="HT250" s="92"/>
      <c r="HU250" s="92"/>
      <c r="HV250" s="92"/>
      <c r="HW250" s="92"/>
      <c r="HX250" s="92"/>
      <c r="HY250" s="92"/>
      <c r="HZ250" s="92"/>
      <c r="IA250" s="92"/>
      <c r="IB250" s="92"/>
      <c r="IC250" s="92"/>
      <c r="ID250" s="92"/>
      <c r="IE250" s="92"/>
      <c r="IF250" s="92"/>
      <c r="IG250" s="92"/>
      <c r="IH250" s="92"/>
      <c r="II250" s="92"/>
      <c r="IJ250" s="92"/>
      <c r="IK250" s="92"/>
      <c r="IL250" s="92"/>
      <c r="IM250" s="92"/>
      <c r="IN250" s="92"/>
      <c r="IO250" s="92"/>
      <c r="IP250" s="92"/>
      <c r="IQ250" s="92"/>
      <c r="IR250" s="92"/>
      <c r="IS250" s="92"/>
      <c r="IT250" s="92"/>
      <c r="IU250" s="92"/>
    </row>
    <row r="251" spans="1:255" s="88" customFormat="1">
      <c r="A251" s="89"/>
      <c r="B251" s="165" t="s">
        <v>196</v>
      </c>
      <c r="C251" s="163"/>
      <c r="D251" s="164"/>
      <c r="E251" s="117"/>
      <c r="F251" s="115"/>
      <c r="G251" s="92"/>
      <c r="H251" s="165"/>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c r="AG251" s="92"/>
      <c r="AH251" s="92"/>
      <c r="AI251" s="92"/>
      <c r="AJ251" s="92"/>
      <c r="AK251" s="92"/>
      <c r="AL251" s="92"/>
      <c r="AM251" s="92"/>
      <c r="AN251" s="92"/>
      <c r="AO251" s="92"/>
      <c r="AP251" s="92"/>
      <c r="AQ251" s="92"/>
      <c r="AR251" s="92"/>
      <c r="AS251" s="92"/>
      <c r="AT251" s="92"/>
      <c r="AU251" s="92"/>
      <c r="AV251" s="92"/>
      <c r="AW251" s="92"/>
      <c r="AX251" s="92"/>
      <c r="AY251" s="92"/>
      <c r="AZ251" s="92"/>
      <c r="BA251" s="92"/>
      <c r="BB251" s="92"/>
      <c r="BC251" s="92"/>
      <c r="BD251" s="92"/>
      <c r="BE251" s="92"/>
      <c r="BF251" s="92"/>
      <c r="BG251" s="92"/>
      <c r="BH251" s="92"/>
      <c r="BI251" s="92"/>
      <c r="BJ251" s="92"/>
      <c r="BK251" s="92"/>
      <c r="BL251" s="92"/>
      <c r="BM251" s="92"/>
      <c r="BN251" s="92"/>
      <c r="BO251" s="92"/>
      <c r="BP251" s="92"/>
      <c r="BQ251" s="92"/>
      <c r="BR251" s="92"/>
      <c r="BS251" s="92"/>
      <c r="BT251" s="92"/>
      <c r="BU251" s="92"/>
      <c r="BV251" s="92"/>
      <c r="BW251" s="92"/>
      <c r="BX251" s="92"/>
      <c r="BY251" s="92"/>
      <c r="BZ251" s="92"/>
      <c r="CA251" s="92"/>
      <c r="CB251" s="92"/>
      <c r="CC251" s="92"/>
      <c r="CD251" s="92"/>
      <c r="CE251" s="92"/>
      <c r="CF251" s="92"/>
      <c r="CG251" s="92"/>
      <c r="CH251" s="92"/>
      <c r="CI251" s="92"/>
      <c r="CJ251" s="92"/>
      <c r="CK251" s="92"/>
      <c r="CL251" s="92"/>
      <c r="CM251" s="92"/>
      <c r="CN251" s="92"/>
      <c r="CO251" s="92"/>
      <c r="CP251" s="92"/>
      <c r="CQ251" s="92"/>
      <c r="CR251" s="92"/>
      <c r="CS251" s="92"/>
      <c r="CT251" s="92"/>
      <c r="CU251" s="92"/>
      <c r="CV251" s="92"/>
      <c r="CW251" s="92"/>
      <c r="CX251" s="92"/>
      <c r="CY251" s="92"/>
      <c r="CZ251" s="92"/>
      <c r="DA251" s="92"/>
      <c r="DB251" s="92"/>
      <c r="DC251" s="92"/>
      <c r="DD251" s="92"/>
      <c r="DE251" s="92"/>
      <c r="DF251" s="92"/>
      <c r="DG251" s="92"/>
      <c r="DH251" s="92"/>
      <c r="DI251" s="92"/>
      <c r="DJ251" s="92"/>
      <c r="DK251" s="92"/>
      <c r="DL251" s="92"/>
      <c r="DM251" s="92"/>
      <c r="DN251" s="92"/>
      <c r="DO251" s="92"/>
      <c r="DP251" s="92"/>
      <c r="DQ251" s="92"/>
      <c r="DR251" s="92"/>
      <c r="DS251" s="92"/>
      <c r="DT251" s="92"/>
      <c r="DU251" s="92"/>
      <c r="DV251" s="92"/>
      <c r="DW251" s="92"/>
      <c r="DX251" s="92"/>
      <c r="DY251" s="92"/>
      <c r="DZ251" s="92"/>
      <c r="EA251" s="92"/>
      <c r="EB251" s="92"/>
      <c r="EC251" s="92"/>
      <c r="ED251" s="92"/>
      <c r="EE251" s="92"/>
      <c r="EF251" s="92"/>
      <c r="EG251" s="92"/>
      <c r="EH251" s="92"/>
      <c r="EI251" s="92"/>
      <c r="EJ251" s="92"/>
      <c r="EK251" s="92"/>
      <c r="EL251" s="92"/>
      <c r="EM251" s="92"/>
      <c r="EN251" s="92"/>
      <c r="EO251" s="92"/>
      <c r="EP251" s="92"/>
      <c r="EQ251" s="92"/>
      <c r="ER251" s="92"/>
      <c r="ES251" s="92"/>
      <c r="ET251" s="92"/>
      <c r="EU251" s="92"/>
      <c r="EV251" s="92"/>
      <c r="EW251" s="92"/>
      <c r="EX251" s="92"/>
      <c r="EY251" s="92"/>
      <c r="EZ251" s="92"/>
      <c r="FA251" s="92"/>
      <c r="FB251" s="92"/>
      <c r="FC251" s="92"/>
      <c r="FD251" s="92"/>
      <c r="FE251" s="92"/>
      <c r="FF251" s="92"/>
      <c r="FG251" s="92"/>
      <c r="FH251" s="92"/>
      <c r="FI251" s="92"/>
      <c r="FJ251" s="92"/>
      <c r="FK251" s="92"/>
      <c r="FL251" s="92"/>
      <c r="FM251" s="92"/>
      <c r="FN251" s="92"/>
      <c r="FO251" s="92"/>
      <c r="FP251" s="92"/>
      <c r="FQ251" s="92"/>
      <c r="FR251" s="92"/>
      <c r="FS251" s="92"/>
      <c r="FT251" s="92"/>
      <c r="FU251" s="92"/>
      <c r="FV251" s="92"/>
      <c r="FW251" s="92"/>
      <c r="FX251" s="92"/>
      <c r="FY251" s="92"/>
      <c r="FZ251" s="92"/>
      <c r="GA251" s="92"/>
      <c r="GB251" s="92"/>
      <c r="GC251" s="92"/>
      <c r="GD251" s="92"/>
      <c r="GE251" s="92"/>
      <c r="GF251" s="92"/>
      <c r="GG251" s="92"/>
      <c r="GH251" s="92"/>
      <c r="GI251" s="92"/>
      <c r="GJ251" s="92"/>
      <c r="GK251" s="92"/>
      <c r="GL251" s="92"/>
      <c r="GM251" s="92"/>
      <c r="GN251" s="92"/>
      <c r="GO251" s="92"/>
      <c r="GP251" s="92"/>
      <c r="GQ251" s="92"/>
      <c r="GR251" s="92"/>
      <c r="GS251" s="92"/>
      <c r="GT251" s="92"/>
      <c r="GU251" s="92"/>
      <c r="GV251" s="92"/>
      <c r="GW251" s="92"/>
      <c r="GX251" s="92"/>
      <c r="GY251" s="92"/>
      <c r="GZ251" s="92"/>
      <c r="HA251" s="92"/>
      <c r="HB251" s="92"/>
      <c r="HC251" s="92"/>
      <c r="HD251" s="92"/>
      <c r="HE251" s="92"/>
      <c r="HF251" s="92"/>
      <c r="HG251" s="92"/>
      <c r="HH251" s="92"/>
      <c r="HI251" s="92"/>
      <c r="HJ251" s="92"/>
      <c r="HK251" s="92"/>
      <c r="HL251" s="92"/>
      <c r="HM251" s="92"/>
      <c r="HN251" s="92"/>
      <c r="HO251" s="92"/>
      <c r="HP251" s="92"/>
      <c r="HQ251" s="92"/>
      <c r="HR251" s="92"/>
      <c r="HS251" s="92"/>
      <c r="HT251" s="92"/>
      <c r="HU251" s="92"/>
      <c r="HV251" s="92"/>
      <c r="HW251" s="92"/>
      <c r="HX251" s="92"/>
      <c r="HY251" s="92"/>
      <c r="HZ251" s="92"/>
      <c r="IA251" s="92"/>
      <c r="IB251" s="92"/>
      <c r="IC251" s="92"/>
      <c r="ID251" s="92"/>
      <c r="IE251" s="92"/>
      <c r="IF251" s="92"/>
      <c r="IG251" s="92"/>
      <c r="IH251" s="92"/>
      <c r="II251" s="92"/>
      <c r="IJ251" s="92"/>
      <c r="IK251" s="92"/>
      <c r="IL251" s="92"/>
      <c r="IM251" s="92"/>
      <c r="IN251" s="92"/>
      <c r="IO251" s="92"/>
      <c r="IP251" s="92"/>
      <c r="IQ251" s="92"/>
      <c r="IR251" s="92"/>
      <c r="IS251" s="92"/>
      <c r="IT251" s="92"/>
      <c r="IU251" s="92"/>
    </row>
    <row r="252" spans="1:255" s="88" customFormat="1">
      <c r="A252" s="93"/>
      <c r="B252" s="162" t="s">
        <v>163</v>
      </c>
      <c r="C252" s="166" t="s">
        <v>4</v>
      </c>
      <c r="D252" s="167">
        <v>4</v>
      </c>
      <c r="E252" s="76"/>
      <c r="F252" s="79">
        <f>+E252*D252</f>
        <v>0</v>
      </c>
      <c r="G252" s="92"/>
      <c r="H252" s="165"/>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c r="AG252" s="92"/>
      <c r="AH252" s="92"/>
      <c r="AI252" s="92"/>
      <c r="AJ252" s="92"/>
      <c r="AK252" s="92"/>
      <c r="AL252" s="92"/>
      <c r="AM252" s="92"/>
      <c r="AN252" s="92"/>
      <c r="AO252" s="92"/>
      <c r="AP252" s="92"/>
      <c r="AQ252" s="92"/>
      <c r="AR252" s="92"/>
      <c r="AS252" s="92"/>
      <c r="AT252" s="92"/>
      <c r="AU252" s="92"/>
      <c r="AV252" s="92"/>
      <c r="AW252" s="92"/>
      <c r="AX252" s="92"/>
      <c r="AY252" s="92"/>
      <c r="AZ252" s="92"/>
      <c r="BA252" s="92"/>
      <c r="BB252" s="92"/>
      <c r="BC252" s="92"/>
      <c r="BD252" s="92"/>
      <c r="BE252" s="92"/>
      <c r="BF252" s="92"/>
      <c r="BG252" s="92"/>
      <c r="BH252" s="92"/>
      <c r="BI252" s="92"/>
      <c r="BJ252" s="92"/>
      <c r="BK252" s="92"/>
      <c r="BL252" s="92"/>
      <c r="BM252" s="92"/>
      <c r="BN252" s="92"/>
      <c r="BO252" s="92"/>
      <c r="BP252" s="92"/>
      <c r="BQ252" s="92"/>
      <c r="BR252" s="92"/>
      <c r="BS252" s="92"/>
      <c r="BT252" s="92"/>
      <c r="BU252" s="92"/>
      <c r="BV252" s="92"/>
      <c r="BW252" s="92"/>
      <c r="BX252" s="92"/>
      <c r="BY252" s="92"/>
      <c r="BZ252" s="92"/>
      <c r="CA252" s="92"/>
      <c r="CB252" s="92"/>
      <c r="CC252" s="92"/>
      <c r="CD252" s="92"/>
      <c r="CE252" s="92"/>
      <c r="CF252" s="92"/>
      <c r="CG252" s="92"/>
      <c r="CH252" s="92"/>
      <c r="CI252" s="92"/>
      <c r="CJ252" s="92"/>
      <c r="CK252" s="92"/>
      <c r="CL252" s="92"/>
      <c r="CM252" s="92"/>
      <c r="CN252" s="92"/>
      <c r="CO252" s="92"/>
      <c r="CP252" s="92"/>
      <c r="CQ252" s="92"/>
      <c r="CR252" s="92"/>
      <c r="CS252" s="92"/>
      <c r="CT252" s="92"/>
      <c r="CU252" s="92"/>
      <c r="CV252" s="92"/>
      <c r="CW252" s="92"/>
      <c r="CX252" s="92"/>
      <c r="CY252" s="92"/>
      <c r="CZ252" s="92"/>
      <c r="DA252" s="92"/>
      <c r="DB252" s="92"/>
      <c r="DC252" s="92"/>
      <c r="DD252" s="92"/>
      <c r="DE252" s="92"/>
      <c r="DF252" s="92"/>
      <c r="DG252" s="92"/>
      <c r="DH252" s="92"/>
      <c r="DI252" s="92"/>
      <c r="DJ252" s="92"/>
      <c r="DK252" s="92"/>
      <c r="DL252" s="92"/>
      <c r="DM252" s="92"/>
      <c r="DN252" s="92"/>
      <c r="DO252" s="92"/>
      <c r="DP252" s="92"/>
      <c r="DQ252" s="92"/>
      <c r="DR252" s="92"/>
      <c r="DS252" s="92"/>
      <c r="DT252" s="92"/>
      <c r="DU252" s="92"/>
      <c r="DV252" s="92"/>
      <c r="DW252" s="92"/>
      <c r="DX252" s="92"/>
      <c r="DY252" s="92"/>
      <c r="DZ252" s="92"/>
      <c r="EA252" s="92"/>
      <c r="EB252" s="92"/>
      <c r="EC252" s="92"/>
      <c r="ED252" s="92"/>
      <c r="EE252" s="92"/>
      <c r="EF252" s="92"/>
      <c r="EG252" s="92"/>
      <c r="EH252" s="92"/>
      <c r="EI252" s="92"/>
      <c r="EJ252" s="92"/>
      <c r="EK252" s="92"/>
      <c r="EL252" s="92"/>
      <c r="EM252" s="92"/>
      <c r="EN252" s="92"/>
      <c r="EO252" s="92"/>
      <c r="EP252" s="92"/>
      <c r="EQ252" s="92"/>
      <c r="ER252" s="92"/>
      <c r="ES252" s="92"/>
      <c r="ET252" s="92"/>
      <c r="EU252" s="92"/>
      <c r="EV252" s="92"/>
      <c r="EW252" s="92"/>
      <c r="EX252" s="92"/>
      <c r="EY252" s="92"/>
      <c r="EZ252" s="92"/>
      <c r="FA252" s="92"/>
      <c r="FB252" s="92"/>
      <c r="FC252" s="92"/>
      <c r="FD252" s="92"/>
      <c r="FE252" s="92"/>
      <c r="FF252" s="92"/>
      <c r="FG252" s="92"/>
      <c r="FH252" s="92"/>
      <c r="FI252" s="92"/>
      <c r="FJ252" s="92"/>
      <c r="FK252" s="92"/>
      <c r="FL252" s="92"/>
      <c r="FM252" s="92"/>
      <c r="FN252" s="92"/>
      <c r="FO252" s="92"/>
      <c r="FP252" s="92"/>
      <c r="FQ252" s="92"/>
      <c r="FR252" s="92"/>
      <c r="FS252" s="92"/>
      <c r="FT252" s="92"/>
      <c r="FU252" s="92"/>
      <c r="FV252" s="92"/>
      <c r="FW252" s="92"/>
      <c r="FX252" s="92"/>
      <c r="FY252" s="92"/>
      <c r="FZ252" s="92"/>
      <c r="GA252" s="92"/>
      <c r="GB252" s="92"/>
      <c r="GC252" s="92"/>
      <c r="GD252" s="92"/>
      <c r="GE252" s="92"/>
      <c r="GF252" s="92"/>
      <c r="GG252" s="92"/>
      <c r="GH252" s="92"/>
      <c r="GI252" s="92"/>
      <c r="GJ252" s="92"/>
      <c r="GK252" s="92"/>
      <c r="GL252" s="92"/>
      <c r="GM252" s="92"/>
      <c r="GN252" s="92"/>
      <c r="GO252" s="92"/>
      <c r="GP252" s="92"/>
      <c r="GQ252" s="92"/>
      <c r="GR252" s="92"/>
      <c r="GS252" s="92"/>
      <c r="GT252" s="92"/>
      <c r="GU252" s="92"/>
      <c r="GV252" s="92"/>
      <c r="GW252" s="92"/>
      <c r="GX252" s="92"/>
      <c r="GY252" s="92"/>
      <c r="GZ252" s="92"/>
      <c r="HA252" s="92"/>
      <c r="HB252" s="92"/>
      <c r="HC252" s="92"/>
      <c r="HD252" s="92"/>
      <c r="HE252" s="92"/>
      <c r="HF252" s="92"/>
      <c r="HG252" s="92"/>
      <c r="HH252" s="92"/>
      <c r="HI252" s="92"/>
      <c r="HJ252" s="92"/>
      <c r="HK252" s="92"/>
      <c r="HL252" s="92"/>
      <c r="HM252" s="92"/>
      <c r="HN252" s="92"/>
      <c r="HO252" s="92"/>
      <c r="HP252" s="92"/>
      <c r="HQ252" s="92"/>
      <c r="HR252" s="92"/>
      <c r="HS252" s="92"/>
      <c r="HT252" s="92"/>
      <c r="HU252" s="92"/>
      <c r="HV252" s="92"/>
      <c r="HW252" s="92"/>
      <c r="HX252" s="92"/>
      <c r="HY252" s="92"/>
      <c r="HZ252" s="92"/>
      <c r="IA252" s="92"/>
      <c r="IB252" s="92"/>
      <c r="IC252" s="92"/>
      <c r="ID252" s="92"/>
      <c r="IE252" s="92"/>
      <c r="IF252" s="92"/>
      <c r="IG252" s="92"/>
      <c r="IH252" s="92"/>
      <c r="II252" s="92"/>
      <c r="IJ252" s="92"/>
      <c r="IK252" s="92"/>
      <c r="IL252" s="92"/>
      <c r="IM252" s="92"/>
      <c r="IN252" s="92"/>
      <c r="IO252" s="92"/>
      <c r="IP252" s="92"/>
      <c r="IQ252" s="92"/>
      <c r="IR252" s="92"/>
      <c r="IS252" s="92"/>
      <c r="IT252" s="92"/>
      <c r="IU252" s="92"/>
    </row>
    <row r="253" spans="1:255" s="88" customFormat="1">
      <c r="A253" s="93"/>
      <c r="B253" s="162" t="s">
        <v>231</v>
      </c>
      <c r="C253" s="103"/>
      <c r="D253" s="103"/>
      <c r="E253" s="117"/>
      <c r="F253" s="115"/>
      <c r="G253" s="92"/>
      <c r="H253" s="165"/>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c r="AG253" s="92"/>
      <c r="AH253" s="92"/>
      <c r="AI253" s="92"/>
      <c r="AJ253" s="92"/>
      <c r="AK253" s="92"/>
      <c r="AL253" s="92"/>
      <c r="AM253" s="92"/>
      <c r="AN253" s="92"/>
      <c r="AO253" s="92"/>
      <c r="AP253" s="92"/>
      <c r="AQ253" s="92"/>
      <c r="AR253" s="92"/>
      <c r="AS253" s="92"/>
      <c r="AT253" s="92"/>
      <c r="AU253" s="92"/>
      <c r="AV253" s="92"/>
      <c r="AW253" s="92"/>
      <c r="AX253" s="92"/>
      <c r="AY253" s="92"/>
      <c r="AZ253" s="92"/>
      <c r="BA253" s="92"/>
      <c r="BB253" s="92"/>
      <c r="BC253" s="92"/>
      <c r="BD253" s="92"/>
      <c r="BE253" s="92"/>
      <c r="BF253" s="92"/>
      <c r="BG253" s="92"/>
      <c r="BH253" s="92"/>
      <c r="BI253" s="92"/>
      <c r="BJ253" s="92"/>
      <c r="BK253" s="92"/>
      <c r="BL253" s="92"/>
      <c r="BM253" s="92"/>
      <c r="BN253" s="92"/>
      <c r="BO253" s="92"/>
      <c r="BP253" s="92"/>
      <c r="BQ253" s="92"/>
      <c r="BR253" s="92"/>
      <c r="BS253" s="92"/>
      <c r="BT253" s="92"/>
      <c r="BU253" s="92"/>
      <c r="BV253" s="92"/>
      <c r="BW253" s="92"/>
      <c r="BX253" s="92"/>
      <c r="BY253" s="92"/>
      <c r="BZ253" s="92"/>
      <c r="CA253" s="92"/>
      <c r="CB253" s="92"/>
      <c r="CC253" s="92"/>
      <c r="CD253" s="92"/>
      <c r="CE253" s="92"/>
      <c r="CF253" s="92"/>
      <c r="CG253" s="92"/>
      <c r="CH253" s="92"/>
      <c r="CI253" s="92"/>
      <c r="CJ253" s="92"/>
      <c r="CK253" s="92"/>
      <c r="CL253" s="92"/>
      <c r="CM253" s="92"/>
      <c r="CN253" s="92"/>
      <c r="CO253" s="92"/>
      <c r="CP253" s="92"/>
      <c r="CQ253" s="92"/>
      <c r="CR253" s="92"/>
      <c r="CS253" s="92"/>
      <c r="CT253" s="92"/>
      <c r="CU253" s="92"/>
      <c r="CV253" s="92"/>
      <c r="CW253" s="92"/>
      <c r="CX253" s="92"/>
      <c r="CY253" s="92"/>
      <c r="CZ253" s="92"/>
      <c r="DA253" s="92"/>
      <c r="DB253" s="92"/>
      <c r="DC253" s="92"/>
      <c r="DD253" s="92"/>
      <c r="DE253" s="92"/>
      <c r="DF253" s="92"/>
      <c r="DG253" s="92"/>
      <c r="DH253" s="92"/>
      <c r="DI253" s="92"/>
      <c r="DJ253" s="92"/>
      <c r="DK253" s="92"/>
      <c r="DL253" s="92"/>
      <c r="DM253" s="92"/>
      <c r="DN253" s="92"/>
      <c r="DO253" s="92"/>
      <c r="DP253" s="92"/>
      <c r="DQ253" s="92"/>
      <c r="DR253" s="92"/>
      <c r="DS253" s="92"/>
      <c r="DT253" s="92"/>
      <c r="DU253" s="92"/>
      <c r="DV253" s="92"/>
      <c r="DW253" s="92"/>
      <c r="DX253" s="92"/>
      <c r="DY253" s="92"/>
      <c r="DZ253" s="92"/>
      <c r="EA253" s="92"/>
      <c r="EB253" s="92"/>
      <c r="EC253" s="92"/>
      <c r="ED253" s="92"/>
      <c r="EE253" s="92"/>
      <c r="EF253" s="92"/>
      <c r="EG253" s="92"/>
      <c r="EH253" s="92"/>
      <c r="EI253" s="92"/>
      <c r="EJ253" s="92"/>
      <c r="EK253" s="92"/>
      <c r="EL253" s="92"/>
      <c r="EM253" s="92"/>
      <c r="EN253" s="92"/>
      <c r="EO253" s="92"/>
      <c r="EP253" s="92"/>
      <c r="EQ253" s="92"/>
      <c r="ER253" s="92"/>
      <c r="ES253" s="92"/>
      <c r="ET253" s="92"/>
      <c r="EU253" s="92"/>
      <c r="EV253" s="92"/>
      <c r="EW253" s="92"/>
      <c r="EX253" s="92"/>
      <c r="EY253" s="92"/>
      <c r="EZ253" s="92"/>
      <c r="FA253" s="92"/>
      <c r="FB253" s="92"/>
      <c r="FC253" s="92"/>
      <c r="FD253" s="92"/>
      <c r="FE253" s="92"/>
      <c r="FF253" s="92"/>
      <c r="FG253" s="92"/>
      <c r="FH253" s="92"/>
      <c r="FI253" s="92"/>
      <c r="FJ253" s="92"/>
      <c r="FK253" s="92"/>
      <c r="FL253" s="92"/>
      <c r="FM253" s="92"/>
      <c r="FN253" s="92"/>
      <c r="FO253" s="92"/>
      <c r="FP253" s="92"/>
      <c r="FQ253" s="92"/>
      <c r="FR253" s="92"/>
      <c r="FS253" s="92"/>
      <c r="FT253" s="92"/>
      <c r="FU253" s="92"/>
      <c r="FV253" s="92"/>
      <c r="FW253" s="92"/>
      <c r="FX253" s="92"/>
      <c r="FY253" s="92"/>
      <c r="FZ253" s="92"/>
      <c r="GA253" s="92"/>
      <c r="GB253" s="92"/>
      <c r="GC253" s="92"/>
      <c r="GD253" s="92"/>
      <c r="GE253" s="92"/>
      <c r="GF253" s="92"/>
      <c r="GG253" s="92"/>
      <c r="GH253" s="92"/>
      <c r="GI253" s="92"/>
      <c r="GJ253" s="92"/>
      <c r="GK253" s="92"/>
      <c r="GL253" s="92"/>
      <c r="GM253" s="92"/>
      <c r="GN253" s="92"/>
      <c r="GO253" s="92"/>
      <c r="GP253" s="92"/>
      <c r="GQ253" s="92"/>
      <c r="GR253" s="92"/>
      <c r="GS253" s="92"/>
      <c r="GT253" s="92"/>
      <c r="GU253" s="92"/>
      <c r="GV253" s="92"/>
      <c r="GW253" s="92"/>
      <c r="GX253" s="92"/>
      <c r="GY253" s="92"/>
      <c r="GZ253" s="92"/>
      <c r="HA253" s="92"/>
      <c r="HB253" s="92"/>
      <c r="HC253" s="92"/>
      <c r="HD253" s="92"/>
      <c r="HE253" s="92"/>
      <c r="HF253" s="92"/>
      <c r="HG253" s="92"/>
      <c r="HH253" s="92"/>
      <c r="HI253" s="92"/>
      <c r="HJ253" s="92"/>
      <c r="HK253" s="92"/>
      <c r="HL253" s="92"/>
      <c r="HM253" s="92"/>
      <c r="HN253" s="92"/>
      <c r="HO253" s="92"/>
      <c r="HP253" s="92"/>
      <c r="HQ253" s="92"/>
      <c r="HR253" s="92"/>
      <c r="HS253" s="92"/>
      <c r="HT253" s="92"/>
      <c r="HU253" s="92"/>
      <c r="HV253" s="92"/>
      <c r="HW253" s="92"/>
      <c r="HX253" s="92"/>
      <c r="HY253" s="92"/>
      <c r="HZ253" s="92"/>
      <c r="IA253" s="92"/>
      <c r="IB253" s="92"/>
      <c r="IC253" s="92"/>
      <c r="ID253" s="92"/>
      <c r="IE253" s="92"/>
      <c r="IF253" s="92"/>
      <c r="IG253" s="92"/>
      <c r="IH253" s="92"/>
      <c r="II253" s="92"/>
      <c r="IJ253" s="92"/>
      <c r="IK253" s="92"/>
      <c r="IL253" s="92"/>
      <c r="IM253" s="92"/>
      <c r="IN253" s="92"/>
      <c r="IO253" s="92"/>
      <c r="IP253" s="92"/>
      <c r="IQ253" s="92"/>
      <c r="IR253" s="92"/>
      <c r="IS253" s="92"/>
      <c r="IT253" s="92"/>
      <c r="IU253" s="92"/>
    </row>
    <row r="254" spans="1:255" s="94" customFormat="1">
      <c r="A254" s="102"/>
      <c r="B254" s="168" t="s">
        <v>30</v>
      </c>
      <c r="C254" s="103"/>
      <c r="D254" s="103"/>
      <c r="E254" s="100"/>
      <c r="F254" s="100"/>
      <c r="H254" s="165"/>
    </row>
    <row r="255" spans="1:255" s="4" customFormat="1">
      <c r="A255" s="72"/>
      <c r="B255" s="144"/>
      <c r="C255" s="73"/>
      <c r="D255" s="73"/>
      <c r="E255" s="87"/>
      <c r="F255" s="74"/>
    </row>
    <row r="256" spans="1:255" s="4" customFormat="1" ht="38.25">
      <c r="A256" s="8">
        <f>MAX($A$84:A255)+1</f>
        <v>32</v>
      </c>
      <c r="B256" s="150" t="s">
        <v>197</v>
      </c>
      <c r="C256" s="73"/>
      <c r="D256" s="73"/>
      <c r="E256" s="87"/>
      <c r="F256" s="74"/>
    </row>
    <row r="257" spans="1:11" s="4" customFormat="1">
      <c r="A257" s="72"/>
      <c r="B257" s="150" t="s">
        <v>198</v>
      </c>
      <c r="C257" s="73"/>
      <c r="D257" s="73"/>
      <c r="E257" s="87"/>
      <c r="F257" s="74"/>
    </row>
    <row r="258" spans="1:11" s="4" customFormat="1">
      <c r="A258" s="72"/>
      <c r="B258" s="150" t="s">
        <v>199</v>
      </c>
      <c r="C258" s="73"/>
      <c r="D258" s="73"/>
      <c r="E258" s="87"/>
      <c r="F258" s="74"/>
    </row>
    <row r="259" spans="1:11" s="4" customFormat="1">
      <c r="A259" s="72"/>
      <c r="B259" s="150" t="s">
        <v>163</v>
      </c>
      <c r="C259" s="148" t="s">
        <v>2</v>
      </c>
      <c r="D259" s="148">
        <v>1</v>
      </c>
      <c r="E259" s="76"/>
      <c r="F259" s="79">
        <f>D259*E259</f>
        <v>0</v>
      </c>
    </row>
    <row r="260" spans="1:11" s="4" customFormat="1">
      <c r="A260" s="72"/>
      <c r="B260" s="150" t="s">
        <v>164</v>
      </c>
      <c r="C260" s="73"/>
      <c r="D260" s="73"/>
      <c r="E260" s="87"/>
      <c r="F260" s="74"/>
    </row>
    <row r="261" spans="1:11" s="4" customFormat="1">
      <c r="A261" s="72"/>
      <c r="B261" s="159" t="s">
        <v>200</v>
      </c>
      <c r="C261" s="73"/>
      <c r="D261" s="73"/>
      <c r="E261" s="87"/>
      <c r="F261" s="74"/>
    </row>
    <row r="262" spans="1:11" s="4" customFormat="1">
      <c r="A262" s="72"/>
      <c r="B262" s="150" t="s">
        <v>165</v>
      </c>
      <c r="C262" s="73"/>
      <c r="D262" s="73"/>
      <c r="E262" s="87"/>
      <c r="F262" s="74"/>
    </row>
    <row r="263" spans="1:11" s="4" customFormat="1">
      <c r="A263" s="72"/>
      <c r="B263" s="150" t="s">
        <v>30</v>
      </c>
      <c r="C263" s="73"/>
      <c r="D263" s="73"/>
      <c r="E263" s="87"/>
      <c r="F263" s="74"/>
    </row>
    <row r="264" spans="1:11" s="78" customFormat="1">
      <c r="A264" s="82"/>
      <c r="B264" s="129"/>
      <c r="C264" s="73"/>
      <c r="D264" s="73"/>
      <c r="E264" s="83"/>
    </row>
    <row r="265" spans="1:11" s="78" customFormat="1" ht="25.5">
      <c r="A265" s="8">
        <f>MAX($A$4:A264)+1</f>
        <v>33</v>
      </c>
      <c r="B265" s="169" t="s">
        <v>201</v>
      </c>
      <c r="C265" s="73"/>
      <c r="D265" s="73"/>
      <c r="E265" s="83"/>
    </row>
    <row r="266" spans="1:11" s="78" customFormat="1">
      <c r="A266" s="82"/>
      <c r="B266" s="169" t="s">
        <v>202</v>
      </c>
      <c r="C266" s="148" t="s">
        <v>4</v>
      </c>
      <c r="D266" s="148">
        <v>1</v>
      </c>
      <c r="E266" s="76"/>
      <c r="F266" s="77">
        <f>+E266*D266</f>
        <v>0</v>
      </c>
    </row>
    <row r="267" spans="1:11">
      <c r="B267" s="171"/>
      <c r="C267" s="73"/>
      <c r="D267" s="73"/>
      <c r="G267" s="16"/>
      <c r="H267" s="16"/>
      <c r="I267" s="16"/>
      <c r="J267" s="16"/>
      <c r="K267" s="16"/>
    </row>
    <row r="268" spans="1:11" ht="25.5">
      <c r="A268" s="89">
        <f>MAX($A$82:A267)+1</f>
        <v>34</v>
      </c>
      <c r="B268" s="172" t="s">
        <v>204</v>
      </c>
      <c r="C268" s="73"/>
      <c r="D268" s="73"/>
      <c r="G268" s="16"/>
      <c r="H268" s="16"/>
      <c r="I268" s="16"/>
      <c r="J268" s="16"/>
      <c r="K268" s="16"/>
    </row>
    <row r="269" spans="1:11">
      <c r="B269" s="172" t="s">
        <v>152</v>
      </c>
      <c r="C269" s="73" t="s">
        <v>4</v>
      </c>
      <c r="D269" s="73">
        <v>1</v>
      </c>
      <c r="E269" s="76"/>
      <c r="F269" s="79">
        <f>D269*E269</f>
        <v>0</v>
      </c>
      <c r="G269" s="16"/>
      <c r="H269" s="16"/>
      <c r="I269" s="16"/>
      <c r="J269" s="16"/>
      <c r="K269" s="16"/>
    </row>
    <row r="270" spans="1:11" s="4" customFormat="1">
      <c r="A270" s="72"/>
      <c r="B270" s="85"/>
      <c r="C270" s="73"/>
      <c r="D270" s="73"/>
      <c r="H270" s="84"/>
    </row>
    <row r="271" spans="1:11" s="4" customFormat="1" ht="25.5">
      <c r="A271" s="8">
        <f>MAX($A$82:A270)+1</f>
        <v>35</v>
      </c>
      <c r="B271" s="170" t="s">
        <v>369</v>
      </c>
      <c r="C271" s="73"/>
      <c r="D271" s="73"/>
      <c r="H271" s="84"/>
    </row>
    <row r="272" spans="1:11" s="4" customFormat="1">
      <c r="A272" s="72"/>
      <c r="B272" s="170" t="s">
        <v>202</v>
      </c>
      <c r="C272" s="148" t="s">
        <v>4</v>
      </c>
      <c r="D272" s="148">
        <v>11</v>
      </c>
      <c r="E272" s="76"/>
      <c r="F272" s="77">
        <f>D272*E272</f>
        <v>0</v>
      </c>
      <c r="H272" s="84"/>
    </row>
    <row r="273" spans="1:11" s="4" customFormat="1">
      <c r="A273" s="72"/>
      <c r="B273" s="149"/>
      <c r="C273" s="73"/>
      <c r="D273" s="73"/>
      <c r="E273" s="109"/>
      <c r="F273" s="83"/>
    </row>
    <row r="274" spans="1:11" s="4" customFormat="1" ht="25.5">
      <c r="A274" s="118">
        <f>MAX($A$84:A273)+1</f>
        <v>36</v>
      </c>
      <c r="B274" s="147" t="s">
        <v>51</v>
      </c>
      <c r="C274" s="152"/>
      <c r="D274" s="152"/>
      <c r="E274" s="87"/>
      <c r="F274" s="74"/>
    </row>
    <row r="275" spans="1:11" s="4" customFormat="1">
      <c r="A275" s="72"/>
      <c r="B275" s="147" t="s">
        <v>152</v>
      </c>
      <c r="C275" s="153" t="s">
        <v>4</v>
      </c>
      <c r="D275" s="153">
        <v>3</v>
      </c>
      <c r="E275" s="76"/>
      <c r="F275" s="79">
        <f>D275*E275</f>
        <v>0</v>
      </c>
    </row>
    <row r="276" spans="1:11" s="4" customFormat="1">
      <c r="A276" s="72"/>
      <c r="B276" s="126"/>
      <c r="C276" s="73"/>
      <c r="D276" s="73"/>
      <c r="E276" s="87"/>
      <c r="F276" s="74"/>
    </row>
    <row r="277" spans="1:11" s="4" customFormat="1" ht="38.25">
      <c r="A277" s="118">
        <f>MAX($A$84:A276)+1</f>
        <v>37</v>
      </c>
      <c r="B277" s="147" t="s">
        <v>31</v>
      </c>
      <c r="C277" s="152"/>
      <c r="D277" s="152"/>
      <c r="E277" s="87"/>
      <c r="F277" s="74"/>
    </row>
    <row r="278" spans="1:11" s="4" customFormat="1">
      <c r="A278" s="72"/>
      <c r="B278" s="147" t="s">
        <v>35</v>
      </c>
      <c r="C278" s="153" t="s">
        <v>4</v>
      </c>
      <c r="D278" s="153">
        <v>4</v>
      </c>
      <c r="E278" s="76"/>
      <c r="F278" s="79">
        <f>D278*E278</f>
        <v>0</v>
      </c>
    </row>
    <row r="279" spans="1:11" s="78" customFormat="1">
      <c r="A279" s="82"/>
      <c r="B279" s="129"/>
      <c r="C279" s="73"/>
      <c r="D279" s="73"/>
      <c r="E279" s="83"/>
    </row>
    <row r="280" spans="1:11" s="78" customFormat="1" ht="38.25">
      <c r="A280" s="8">
        <f>MAX($A$4:A279)+1</f>
        <v>38</v>
      </c>
      <c r="B280" s="169" t="s">
        <v>205</v>
      </c>
      <c r="C280" s="73"/>
      <c r="D280" s="73"/>
      <c r="E280" s="83"/>
    </row>
    <row r="281" spans="1:11" s="78" customFormat="1">
      <c r="A281" s="82"/>
      <c r="B281" s="170" t="s">
        <v>202</v>
      </c>
      <c r="C281" s="148" t="s">
        <v>4</v>
      </c>
      <c r="D281" s="148">
        <v>5</v>
      </c>
      <c r="E281" s="76"/>
      <c r="F281" s="77">
        <f>+E281*D281</f>
        <v>0</v>
      </c>
    </row>
    <row r="282" spans="1:11" s="4" customFormat="1">
      <c r="A282" s="72"/>
      <c r="B282" s="126"/>
      <c r="C282" s="152"/>
      <c r="D282" s="152"/>
      <c r="E282" s="87"/>
      <c r="F282" s="74"/>
    </row>
    <row r="283" spans="1:11" s="4" customFormat="1" ht="25.5">
      <c r="A283" s="118">
        <f>MAX($A$84:A282)+1</f>
        <v>39</v>
      </c>
      <c r="B283" s="147" t="s">
        <v>154</v>
      </c>
      <c r="C283" s="152"/>
      <c r="D283" s="152"/>
      <c r="E283" s="87"/>
      <c r="F283" s="74"/>
    </row>
    <row r="284" spans="1:11" s="4" customFormat="1">
      <c r="A284" s="72"/>
      <c r="B284" s="147" t="s">
        <v>152</v>
      </c>
      <c r="C284" s="153" t="s">
        <v>4</v>
      </c>
      <c r="D284" s="153">
        <v>1</v>
      </c>
      <c r="E284" s="76"/>
      <c r="F284" s="79">
        <f>D284*E284</f>
        <v>0</v>
      </c>
    </row>
    <row r="285" spans="1:11">
      <c r="B285" s="172"/>
      <c r="C285" s="73"/>
      <c r="D285" s="73"/>
      <c r="E285" s="73"/>
      <c r="F285" s="79"/>
      <c r="G285" s="16"/>
      <c r="H285" s="16"/>
      <c r="I285" s="16"/>
      <c r="J285" s="16"/>
      <c r="K285" s="16"/>
    </row>
    <row r="286" spans="1:11" ht="51">
      <c r="A286" s="89">
        <f>MAX($A$82:A285)+1</f>
        <v>40</v>
      </c>
      <c r="B286" s="169" t="s">
        <v>206</v>
      </c>
      <c r="C286" s="73"/>
      <c r="D286" s="73"/>
      <c r="E286" s="173"/>
      <c r="F286" s="72"/>
      <c r="G286" s="16"/>
      <c r="H286" s="16"/>
      <c r="I286" s="16"/>
      <c r="J286" s="16"/>
      <c r="K286" s="16"/>
    </row>
    <row r="287" spans="1:11" ht="102">
      <c r="B287" s="169" t="s">
        <v>207</v>
      </c>
      <c r="C287" s="73"/>
      <c r="D287" s="73"/>
      <c r="E287" s="173"/>
      <c r="F287" s="72"/>
      <c r="G287" s="16"/>
      <c r="H287" s="16"/>
      <c r="I287" s="16"/>
      <c r="J287" s="16"/>
      <c r="K287" s="16"/>
    </row>
    <row r="288" spans="1:11">
      <c r="B288" s="129" t="s">
        <v>208</v>
      </c>
      <c r="C288" s="148" t="s">
        <v>3</v>
      </c>
      <c r="D288" s="148">
        <v>16</v>
      </c>
      <c r="E288" s="76"/>
      <c r="F288" s="174">
        <f>D288*E288</f>
        <v>0</v>
      </c>
      <c r="G288" s="16"/>
      <c r="H288" s="16"/>
      <c r="I288" s="16"/>
      <c r="J288" s="16"/>
      <c r="K288" s="16"/>
    </row>
    <row r="289" spans="1:15">
      <c r="B289" s="129" t="s">
        <v>209</v>
      </c>
      <c r="C289" s="148" t="s">
        <v>3</v>
      </c>
      <c r="D289" s="148">
        <v>32</v>
      </c>
      <c r="E289" s="76"/>
      <c r="F289" s="174">
        <f>D289*E289</f>
        <v>0</v>
      </c>
      <c r="G289" s="16"/>
      <c r="H289" s="16"/>
      <c r="I289" s="16"/>
      <c r="J289" s="16"/>
      <c r="K289" s="16"/>
    </row>
    <row r="290" spans="1:15">
      <c r="B290" s="172"/>
      <c r="C290" s="73"/>
      <c r="D290" s="73"/>
      <c r="E290" s="73"/>
      <c r="F290" s="79"/>
      <c r="G290" s="16"/>
      <c r="H290" s="16"/>
      <c r="I290" s="16"/>
      <c r="J290" s="16"/>
      <c r="K290" s="16"/>
    </row>
    <row r="291" spans="1:15" s="78" customFormat="1" ht="63.75">
      <c r="A291" s="8">
        <f>MAX($A$4:A290)+1</f>
        <v>41</v>
      </c>
      <c r="B291" s="169" t="s">
        <v>210</v>
      </c>
      <c r="C291" s="73"/>
      <c r="D291" s="73"/>
      <c r="E291" s="83"/>
    </row>
    <row r="292" spans="1:15" s="78" customFormat="1" ht="102">
      <c r="A292" s="82"/>
      <c r="B292" s="169" t="s">
        <v>33</v>
      </c>
      <c r="C292" s="73"/>
      <c r="D292" s="73"/>
      <c r="E292" s="83"/>
    </row>
    <row r="293" spans="1:15" s="78" customFormat="1">
      <c r="A293" s="82"/>
      <c r="B293" s="169" t="s">
        <v>330</v>
      </c>
      <c r="C293" s="148" t="s">
        <v>3</v>
      </c>
      <c r="D293" s="148">
        <v>21</v>
      </c>
      <c r="E293" s="76"/>
      <c r="F293" s="77">
        <f>+E293*D293</f>
        <v>0</v>
      </c>
    </row>
    <row r="294" spans="1:15" s="78" customFormat="1">
      <c r="A294" s="82"/>
      <c r="B294" s="169" t="s">
        <v>331</v>
      </c>
      <c r="C294" s="148" t="s">
        <v>3</v>
      </c>
      <c r="D294" s="148">
        <v>85</v>
      </c>
      <c r="E294" s="76"/>
      <c r="F294" s="77">
        <f>+E294*D294</f>
        <v>0</v>
      </c>
    </row>
    <row r="295" spans="1:15" s="78" customFormat="1">
      <c r="A295" s="82"/>
      <c r="B295" s="169" t="s">
        <v>212</v>
      </c>
      <c r="C295" s="148" t="s">
        <v>3</v>
      </c>
      <c r="D295" s="148">
        <v>91</v>
      </c>
      <c r="E295" s="76"/>
      <c r="F295" s="77">
        <f>+E295*D295</f>
        <v>0</v>
      </c>
    </row>
    <row r="296" spans="1:15" s="4" customFormat="1">
      <c r="A296" s="72"/>
      <c r="B296" s="85"/>
      <c r="C296" s="73"/>
      <c r="D296" s="73"/>
      <c r="E296" s="7"/>
      <c r="F296" s="74"/>
    </row>
    <row r="297" spans="1:15" s="4" customFormat="1" ht="63.75">
      <c r="A297" s="89">
        <f>MAX($A$5:A296)+1</f>
        <v>42</v>
      </c>
      <c r="B297" s="205" t="s">
        <v>360</v>
      </c>
      <c r="C297" s="206"/>
      <c r="D297" s="206"/>
      <c r="E297" s="207"/>
      <c r="F297" s="207"/>
      <c r="G297" s="81"/>
      <c r="H297" s="81"/>
      <c r="I297" s="81"/>
      <c r="J297" s="81"/>
      <c r="K297" s="81"/>
      <c r="L297" s="81"/>
      <c r="M297" s="81"/>
      <c r="N297" s="81"/>
      <c r="O297" s="81"/>
    </row>
    <row r="298" spans="1:15" s="4" customFormat="1" ht="51">
      <c r="A298" s="208"/>
      <c r="B298" s="205" t="s">
        <v>340</v>
      </c>
      <c r="C298" s="206"/>
      <c r="D298" s="206"/>
      <c r="E298" s="207"/>
      <c r="F298" s="207"/>
      <c r="G298" s="81"/>
      <c r="H298" s="81"/>
      <c r="I298" s="81"/>
      <c r="J298" s="81"/>
      <c r="K298" s="81"/>
      <c r="L298" s="81"/>
      <c r="M298" s="81"/>
      <c r="N298" s="81"/>
      <c r="O298" s="81"/>
    </row>
    <row r="299" spans="1:15" s="75" customFormat="1" ht="89.25">
      <c r="A299" s="208"/>
      <c r="B299" s="161" t="s">
        <v>353</v>
      </c>
      <c r="C299" s="73"/>
      <c r="D299" s="73"/>
      <c r="E299" s="4"/>
      <c r="F299" s="74"/>
    </row>
    <row r="300" spans="1:15" s="75" customFormat="1" ht="25.5">
      <c r="A300" s="208"/>
      <c r="B300" s="161" t="s">
        <v>354</v>
      </c>
      <c r="C300" s="73"/>
      <c r="D300" s="73"/>
      <c r="E300" s="4"/>
      <c r="F300" s="74"/>
    </row>
    <row r="301" spans="1:15" s="4" customFormat="1">
      <c r="A301" s="209"/>
      <c r="B301" s="205" t="s">
        <v>343</v>
      </c>
      <c r="C301" s="206"/>
      <c r="D301" s="206"/>
      <c r="E301" s="207"/>
      <c r="F301" s="207"/>
      <c r="G301" s="81"/>
      <c r="H301" s="81"/>
      <c r="I301" s="81"/>
      <c r="J301" s="81"/>
      <c r="K301" s="81"/>
      <c r="L301" s="81"/>
      <c r="M301" s="81"/>
      <c r="N301" s="81"/>
      <c r="O301" s="81"/>
    </row>
    <row r="302" spans="1:15" s="218" customFormat="1">
      <c r="A302" s="215"/>
      <c r="B302" s="151" t="s">
        <v>370</v>
      </c>
      <c r="C302" s="216" t="s">
        <v>3</v>
      </c>
      <c r="D302" s="216">
        <v>16</v>
      </c>
      <c r="E302" s="76"/>
      <c r="F302" s="217">
        <f>D302*E302</f>
        <v>0</v>
      </c>
    </row>
    <row r="303" spans="1:15" s="218" customFormat="1">
      <c r="A303" s="215"/>
      <c r="B303" s="151" t="s">
        <v>371</v>
      </c>
      <c r="C303" s="216" t="s">
        <v>3</v>
      </c>
      <c r="D303" s="216">
        <v>32</v>
      </c>
      <c r="E303" s="76"/>
      <c r="F303" s="217">
        <f>D303*E303</f>
        <v>0</v>
      </c>
    </row>
    <row r="304" spans="1:15" s="213" customFormat="1">
      <c r="A304" s="219"/>
      <c r="B304" s="151" t="s">
        <v>330</v>
      </c>
      <c r="C304" s="216" t="s">
        <v>3</v>
      </c>
      <c r="D304" s="216">
        <v>21</v>
      </c>
      <c r="E304" s="76"/>
      <c r="F304" s="220">
        <f>+E304*D304</f>
        <v>0</v>
      </c>
    </row>
    <row r="305" spans="1:15" s="213" customFormat="1">
      <c r="A305" s="219"/>
      <c r="B305" s="151" t="s">
        <v>212</v>
      </c>
      <c r="C305" s="216" t="s">
        <v>3</v>
      </c>
      <c r="D305" s="216">
        <v>36</v>
      </c>
      <c r="E305" s="76"/>
      <c r="F305" s="220">
        <f>+E305*D305</f>
        <v>0</v>
      </c>
    </row>
    <row r="306" spans="1:15" s="213" customFormat="1">
      <c r="A306" s="221"/>
      <c r="B306" s="222" t="s">
        <v>347</v>
      </c>
      <c r="C306" s="223"/>
      <c r="D306" s="223"/>
      <c r="E306" s="224"/>
      <c r="F306" s="224"/>
      <c r="G306" s="225"/>
      <c r="H306" s="225"/>
      <c r="I306" s="225"/>
      <c r="J306" s="225"/>
      <c r="K306" s="225"/>
      <c r="L306" s="225"/>
      <c r="M306" s="225"/>
      <c r="N306" s="225"/>
      <c r="O306" s="225"/>
    </row>
    <row r="307" spans="1:15" s="213" customFormat="1">
      <c r="A307" s="221"/>
      <c r="B307" s="222" t="s">
        <v>30</v>
      </c>
      <c r="C307" s="223"/>
      <c r="D307" s="223"/>
      <c r="E307" s="224"/>
      <c r="F307" s="224"/>
      <c r="G307" s="225"/>
      <c r="H307" s="225"/>
      <c r="I307" s="225"/>
      <c r="J307" s="225"/>
      <c r="K307" s="225"/>
      <c r="L307" s="225"/>
      <c r="M307" s="225"/>
      <c r="N307" s="225"/>
      <c r="O307" s="225"/>
    </row>
    <row r="308" spans="1:15" s="213" customFormat="1">
      <c r="A308" s="211"/>
      <c r="B308" s="226"/>
      <c r="C308" s="216"/>
      <c r="D308" s="216"/>
      <c r="E308" s="227"/>
      <c r="F308" s="227"/>
      <c r="G308" s="225"/>
      <c r="H308" s="225"/>
      <c r="I308" s="225"/>
      <c r="J308" s="225"/>
      <c r="K308" s="225"/>
      <c r="L308" s="225"/>
      <c r="M308" s="225"/>
      <c r="N308" s="225"/>
      <c r="O308" s="225"/>
    </row>
    <row r="309" spans="1:15" s="213" customFormat="1" ht="63.75">
      <c r="A309" s="195">
        <f>MAX($A$5:A308)+1</f>
        <v>43</v>
      </c>
      <c r="B309" s="226" t="s">
        <v>350</v>
      </c>
      <c r="C309" s="216"/>
      <c r="D309" s="216"/>
      <c r="E309" s="227"/>
      <c r="F309" s="227"/>
      <c r="G309" s="225"/>
      <c r="H309" s="225"/>
      <c r="I309" s="225"/>
      <c r="J309" s="225"/>
      <c r="K309" s="225"/>
      <c r="L309" s="225"/>
      <c r="M309" s="225"/>
      <c r="N309" s="225"/>
      <c r="O309" s="225"/>
    </row>
    <row r="310" spans="1:15" s="213" customFormat="1">
      <c r="A310" s="211"/>
      <c r="B310" s="226" t="s">
        <v>344</v>
      </c>
      <c r="C310" s="216"/>
      <c r="D310" s="216"/>
      <c r="E310" s="227"/>
      <c r="F310" s="227"/>
      <c r="G310" s="225"/>
      <c r="H310" s="225"/>
      <c r="I310" s="225"/>
      <c r="J310" s="225"/>
      <c r="K310" s="225"/>
      <c r="L310" s="225"/>
      <c r="M310" s="225"/>
      <c r="N310" s="225"/>
      <c r="O310" s="225"/>
    </row>
    <row r="311" spans="1:15" s="213" customFormat="1">
      <c r="A311" s="211"/>
      <c r="B311" s="226" t="s">
        <v>345</v>
      </c>
      <c r="C311" s="216"/>
      <c r="D311" s="216"/>
      <c r="E311" s="227"/>
      <c r="F311" s="227"/>
      <c r="G311" s="225"/>
      <c r="H311" s="225"/>
      <c r="I311" s="225"/>
      <c r="J311" s="225"/>
      <c r="K311" s="225"/>
      <c r="L311" s="225"/>
      <c r="M311" s="225"/>
      <c r="N311" s="225"/>
      <c r="O311" s="225"/>
    </row>
    <row r="312" spans="1:15" s="213" customFormat="1">
      <c r="A312" s="211"/>
      <c r="B312" s="226" t="s">
        <v>346</v>
      </c>
      <c r="C312" s="216"/>
      <c r="D312" s="216"/>
      <c r="E312" s="227"/>
      <c r="F312" s="227"/>
      <c r="G312" s="225"/>
      <c r="H312" s="225"/>
      <c r="I312" s="225"/>
      <c r="J312" s="225"/>
      <c r="K312" s="225"/>
      <c r="L312" s="225"/>
      <c r="M312" s="225"/>
      <c r="N312" s="225"/>
      <c r="O312" s="225"/>
    </row>
    <row r="313" spans="1:15" s="213" customFormat="1">
      <c r="A313" s="211"/>
      <c r="B313" s="226" t="s">
        <v>349</v>
      </c>
      <c r="C313" s="216" t="s">
        <v>32</v>
      </c>
      <c r="D313" s="216">
        <v>6</v>
      </c>
      <c r="E313" s="76"/>
      <c r="F313" s="228">
        <f>D313*E313</f>
        <v>0</v>
      </c>
      <c r="G313" s="225"/>
      <c r="H313" s="225"/>
      <c r="I313" s="225"/>
      <c r="J313" s="225"/>
      <c r="K313" s="225"/>
      <c r="L313" s="225"/>
      <c r="M313" s="225"/>
      <c r="N313" s="225"/>
      <c r="O313" s="225"/>
    </row>
    <row r="314" spans="1:15" s="213" customFormat="1">
      <c r="A314" s="211"/>
      <c r="B314" s="226" t="s">
        <v>341</v>
      </c>
      <c r="C314" s="216" t="s">
        <v>32</v>
      </c>
      <c r="D314" s="216">
        <v>8</v>
      </c>
      <c r="E314" s="76"/>
      <c r="F314" s="228">
        <f>D314*E314</f>
        <v>0</v>
      </c>
      <c r="G314" s="225"/>
      <c r="H314" s="225"/>
      <c r="I314" s="225"/>
      <c r="J314" s="225"/>
      <c r="K314" s="225"/>
      <c r="L314" s="225"/>
      <c r="M314" s="225"/>
      <c r="N314" s="225"/>
      <c r="O314" s="225"/>
    </row>
    <row r="315" spans="1:15" s="213" customFormat="1">
      <c r="A315" s="211"/>
      <c r="B315" s="226" t="s">
        <v>342</v>
      </c>
      <c r="C315" s="216" t="s">
        <v>32</v>
      </c>
      <c r="D315" s="216">
        <v>10</v>
      </c>
      <c r="E315" s="76"/>
      <c r="F315" s="228">
        <f>D315*E315</f>
        <v>0</v>
      </c>
      <c r="G315" s="225"/>
      <c r="H315" s="225"/>
      <c r="I315" s="225"/>
      <c r="J315" s="225"/>
      <c r="K315" s="225"/>
      <c r="L315" s="225"/>
      <c r="M315" s="225"/>
      <c r="N315" s="225"/>
      <c r="O315" s="225"/>
    </row>
    <row r="316" spans="1:15" s="213" customFormat="1">
      <c r="A316" s="211"/>
      <c r="B316" s="226" t="s">
        <v>158</v>
      </c>
      <c r="C316" s="216" t="s">
        <v>32</v>
      </c>
      <c r="D316" s="216">
        <v>26</v>
      </c>
      <c r="E316" s="76"/>
      <c r="F316" s="228">
        <f>D316*E316</f>
        <v>0</v>
      </c>
      <c r="G316" s="225"/>
      <c r="H316" s="225"/>
      <c r="I316" s="225"/>
      <c r="J316" s="225"/>
      <c r="K316" s="225"/>
      <c r="L316" s="225"/>
      <c r="M316" s="225"/>
      <c r="N316" s="225"/>
      <c r="O316" s="225"/>
    </row>
    <row r="317" spans="1:15" s="4" customFormat="1">
      <c r="A317" s="72"/>
      <c r="B317" s="210" t="s">
        <v>348</v>
      </c>
      <c r="C317" s="73"/>
      <c r="D317" s="73"/>
      <c r="E317" s="74"/>
      <c r="F317" s="74"/>
      <c r="G317" s="81"/>
      <c r="H317" s="81"/>
      <c r="I317" s="81"/>
      <c r="J317" s="81"/>
      <c r="K317" s="81"/>
      <c r="L317" s="81"/>
      <c r="M317" s="81"/>
      <c r="N317" s="81"/>
      <c r="O317" s="81"/>
    </row>
    <row r="318" spans="1:15" s="4" customFormat="1">
      <c r="A318" s="72"/>
      <c r="B318" s="210" t="s">
        <v>30</v>
      </c>
      <c r="C318" s="73"/>
      <c r="D318" s="73"/>
      <c r="E318" s="74"/>
      <c r="F318" s="74"/>
      <c r="G318" s="81"/>
      <c r="H318" s="81"/>
      <c r="I318" s="81"/>
      <c r="J318" s="81"/>
      <c r="K318" s="81"/>
      <c r="L318" s="81"/>
      <c r="M318" s="81"/>
      <c r="N318" s="81"/>
      <c r="O318" s="81"/>
    </row>
    <row r="319" spans="1:15" s="75" customFormat="1">
      <c r="A319" s="72"/>
      <c r="B319" s="60"/>
      <c r="C319" s="73"/>
      <c r="D319" s="73"/>
      <c r="E319" s="4"/>
      <c r="F319" s="74"/>
    </row>
    <row r="320" spans="1:15" s="75" customFormat="1" ht="38.25">
      <c r="A320" s="208">
        <f>MAX($A$5:A319)+1</f>
        <v>44</v>
      </c>
      <c r="B320" s="161" t="s">
        <v>359</v>
      </c>
      <c r="C320" s="73"/>
      <c r="D320" s="73"/>
      <c r="E320" s="4"/>
      <c r="F320" s="74"/>
    </row>
    <row r="321" spans="1:11" s="230" customFormat="1" ht="114.75">
      <c r="A321" s="195"/>
      <c r="B321" s="229" t="s">
        <v>351</v>
      </c>
      <c r="C321" s="152"/>
      <c r="D321" s="152"/>
      <c r="E321" s="4"/>
      <c r="F321" s="74"/>
    </row>
    <row r="322" spans="1:11" s="230" customFormat="1" ht="38.25">
      <c r="A322" s="195"/>
      <c r="B322" s="229" t="s">
        <v>352</v>
      </c>
      <c r="C322" s="152"/>
      <c r="D322" s="152"/>
      <c r="E322" s="4"/>
      <c r="F322" s="74"/>
    </row>
    <row r="323" spans="1:11" s="230" customFormat="1" ht="89.25">
      <c r="A323" s="195"/>
      <c r="B323" s="229" t="s">
        <v>353</v>
      </c>
      <c r="C323" s="152"/>
      <c r="D323" s="152"/>
      <c r="E323" s="4"/>
      <c r="F323" s="74"/>
    </row>
    <row r="324" spans="1:11" s="230" customFormat="1" ht="25.5">
      <c r="A324" s="195"/>
      <c r="B324" s="229" t="s">
        <v>354</v>
      </c>
      <c r="C324" s="152"/>
      <c r="D324" s="152"/>
      <c r="E324" s="4"/>
      <c r="F324" s="74"/>
    </row>
    <row r="325" spans="1:11" s="230" customFormat="1">
      <c r="A325" s="72"/>
      <c r="B325" s="229" t="s">
        <v>344</v>
      </c>
      <c r="C325" s="152"/>
      <c r="D325" s="152"/>
      <c r="E325" s="4"/>
      <c r="F325" s="74"/>
    </row>
    <row r="326" spans="1:11" s="230" customFormat="1">
      <c r="A326" s="72"/>
      <c r="B326" s="229" t="s">
        <v>345</v>
      </c>
      <c r="C326" s="152"/>
      <c r="D326" s="152"/>
      <c r="E326" s="4"/>
      <c r="F326" s="74"/>
    </row>
    <row r="327" spans="1:11" s="230" customFormat="1">
      <c r="A327" s="72"/>
      <c r="B327" s="229" t="s">
        <v>346</v>
      </c>
      <c r="C327" s="152"/>
      <c r="D327" s="152"/>
      <c r="E327" s="4"/>
      <c r="F327" s="74"/>
    </row>
    <row r="328" spans="1:11" s="230" customFormat="1">
      <c r="A328" s="72"/>
      <c r="B328" s="229" t="s">
        <v>355</v>
      </c>
      <c r="C328" s="152"/>
      <c r="D328" s="152"/>
      <c r="E328" s="4"/>
      <c r="F328" s="74"/>
    </row>
    <row r="329" spans="1:11" s="4" customFormat="1">
      <c r="A329" s="84"/>
      <c r="B329" s="149" t="s">
        <v>211</v>
      </c>
      <c r="C329" s="153" t="s">
        <v>3</v>
      </c>
      <c r="D329" s="153">
        <v>85</v>
      </c>
      <c r="E329" s="76"/>
      <c r="F329" s="220">
        <f>+E329*D329</f>
        <v>0</v>
      </c>
    </row>
    <row r="330" spans="1:11" s="230" customFormat="1">
      <c r="A330" s="72"/>
      <c r="B330" s="229" t="s">
        <v>356</v>
      </c>
      <c r="C330" s="152"/>
      <c r="D330" s="152"/>
      <c r="E330" s="4"/>
      <c r="F330" s="74"/>
    </row>
    <row r="331" spans="1:11" s="4" customFormat="1">
      <c r="A331" s="84"/>
      <c r="B331" s="149" t="s">
        <v>212</v>
      </c>
      <c r="C331" s="153" t="s">
        <v>3</v>
      </c>
      <c r="D331" s="153">
        <v>55</v>
      </c>
      <c r="E331" s="76"/>
      <c r="F331" s="220">
        <f>+E331*D331</f>
        <v>0</v>
      </c>
    </row>
    <row r="332" spans="1:11" s="230" customFormat="1">
      <c r="A332" s="72"/>
      <c r="B332" s="229" t="s">
        <v>357</v>
      </c>
      <c r="C332" s="152"/>
      <c r="D332" s="152"/>
      <c r="E332" s="4"/>
      <c r="F332" s="74"/>
    </row>
    <row r="333" spans="1:11" s="230" customFormat="1">
      <c r="A333" s="72"/>
      <c r="B333" s="229" t="s">
        <v>358</v>
      </c>
      <c r="C333" s="152"/>
      <c r="D333" s="152"/>
      <c r="E333" s="4"/>
      <c r="F333" s="74"/>
    </row>
    <row r="334" spans="1:11" s="230" customFormat="1">
      <c r="A334" s="72"/>
      <c r="B334" s="229" t="s">
        <v>30</v>
      </c>
      <c r="C334" s="152"/>
      <c r="D334" s="152"/>
      <c r="E334" s="4"/>
      <c r="F334" s="74"/>
    </row>
    <row r="335" spans="1:11">
      <c r="B335" s="125"/>
      <c r="C335" s="73"/>
      <c r="D335" s="73"/>
      <c r="G335" s="16"/>
      <c r="H335" s="16"/>
      <c r="I335" s="16"/>
      <c r="J335" s="16"/>
      <c r="K335" s="16"/>
    </row>
    <row r="336" spans="1:11" ht="25.5">
      <c r="A336" s="176">
        <f>MAX($A$4:A335)+1</f>
        <v>45</v>
      </c>
      <c r="B336" s="125" t="s">
        <v>216</v>
      </c>
      <c r="C336" s="73" t="s">
        <v>2</v>
      </c>
      <c r="D336" s="73">
        <v>1</v>
      </c>
      <c r="E336" s="76"/>
      <c r="F336" s="79">
        <f>+E336*D336</f>
        <v>0</v>
      </c>
      <c r="G336" s="16"/>
      <c r="H336" s="16"/>
      <c r="I336" s="16"/>
      <c r="J336" s="16"/>
      <c r="K336" s="16"/>
    </row>
    <row r="337" spans="1:12" s="4" customFormat="1">
      <c r="A337" s="72"/>
      <c r="B337" s="156"/>
      <c r="C337" s="152"/>
      <c r="D337" s="152"/>
      <c r="E337" s="87"/>
      <c r="F337" s="74"/>
    </row>
    <row r="338" spans="1:12" s="4" customFormat="1" ht="38.25">
      <c r="A338" s="118">
        <f>MAX($A$84:A337)+1</f>
        <v>46</v>
      </c>
      <c r="B338" s="147" t="s">
        <v>160</v>
      </c>
      <c r="C338" s="152"/>
      <c r="D338" s="152"/>
      <c r="E338" s="87"/>
      <c r="F338" s="74"/>
    </row>
    <row r="339" spans="1:12" s="4" customFormat="1">
      <c r="A339" s="72"/>
      <c r="B339" s="147" t="s">
        <v>161</v>
      </c>
      <c r="C339" s="153" t="s">
        <v>4</v>
      </c>
      <c r="D339" s="153">
        <v>4</v>
      </c>
      <c r="E339" s="76"/>
      <c r="F339" s="79">
        <f>D339*E339</f>
        <v>0</v>
      </c>
    </row>
    <row r="340" spans="1:12" s="4" customFormat="1">
      <c r="A340" s="72"/>
      <c r="B340" s="147" t="s">
        <v>162</v>
      </c>
      <c r="C340" s="152"/>
      <c r="D340" s="152"/>
      <c r="E340" s="87"/>
      <c r="F340" s="74"/>
    </row>
    <row r="341" spans="1:12" s="4" customFormat="1">
      <c r="A341" s="72"/>
      <c r="B341" s="147" t="s">
        <v>30</v>
      </c>
      <c r="C341" s="152"/>
      <c r="D341" s="152"/>
      <c r="E341" s="87"/>
      <c r="F341" s="74"/>
    </row>
    <row r="342" spans="1:12" s="4" customFormat="1">
      <c r="A342" s="72"/>
      <c r="B342" s="147"/>
      <c r="C342" s="153"/>
      <c r="D342" s="153"/>
      <c r="E342" s="153"/>
      <c r="F342" s="79"/>
    </row>
    <row r="343" spans="1:12" s="4" customFormat="1" ht="38.25">
      <c r="A343" s="118">
        <f>MAX($A$84:A342)+1</f>
        <v>47</v>
      </c>
      <c r="B343" s="154" t="s">
        <v>155</v>
      </c>
      <c r="C343" s="152" t="s">
        <v>4</v>
      </c>
      <c r="D343" s="152">
        <v>10</v>
      </c>
      <c r="E343" s="76"/>
      <c r="F343" s="79">
        <f>+E343*D343</f>
        <v>0</v>
      </c>
    </row>
    <row r="344" spans="1:12" s="4" customFormat="1">
      <c r="A344" s="72"/>
      <c r="B344" s="154"/>
      <c r="C344" s="152"/>
      <c r="D344" s="152"/>
      <c r="E344" s="109"/>
      <c r="F344" s="83"/>
    </row>
    <row r="345" spans="1:12" s="4" customFormat="1" ht="25.5">
      <c r="A345" s="118">
        <f>MAX($A$84:A344)+1</f>
        <v>48</v>
      </c>
      <c r="B345" s="154" t="s">
        <v>156</v>
      </c>
      <c r="C345" s="152"/>
      <c r="D345" s="152"/>
      <c r="E345" s="109"/>
      <c r="F345" s="83"/>
    </row>
    <row r="346" spans="1:12" s="4" customFormat="1">
      <c r="A346" s="72"/>
      <c r="B346" s="155" t="s">
        <v>157</v>
      </c>
      <c r="C346" s="152" t="s">
        <v>4</v>
      </c>
      <c r="D346" s="152">
        <v>12</v>
      </c>
      <c r="E346" s="76"/>
      <c r="F346" s="79">
        <f>+E346*D346</f>
        <v>0</v>
      </c>
    </row>
    <row r="347" spans="1:12" s="78" customFormat="1">
      <c r="A347" s="82"/>
      <c r="B347" s="129"/>
      <c r="C347" s="73"/>
      <c r="D347" s="73"/>
      <c r="E347" s="83"/>
    </row>
    <row r="348" spans="1:12" s="78" customFormat="1" ht="38.25">
      <c r="A348" s="8">
        <f>MAX($A$4:A347)+1</f>
        <v>49</v>
      </c>
      <c r="B348" s="169" t="s">
        <v>219</v>
      </c>
      <c r="C348" s="73" t="s">
        <v>25</v>
      </c>
      <c r="D348" s="73">
        <v>40</v>
      </c>
      <c r="E348" s="76"/>
      <c r="F348" s="77">
        <f>+E348*D348</f>
        <v>0</v>
      </c>
    </row>
    <row r="349" spans="1:12" s="4" customFormat="1">
      <c r="A349" s="72"/>
      <c r="B349" s="147"/>
      <c r="C349" s="152"/>
      <c r="D349" s="152"/>
      <c r="E349" s="87"/>
      <c r="F349" s="74"/>
      <c r="I349" s="127"/>
    </row>
    <row r="350" spans="1:12" s="78" customFormat="1" ht="89.25">
      <c r="A350" s="158">
        <f>MAX($A$4:A349)+1</f>
        <v>50</v>
      </c>
      <c r="B350" s="169" t="s">
        <v>218</v>
      </c>
      <c r="C350" s="148" t="s">
        <v>2</v>
      </c>
      <c r="D350" s="148">
        <v>1</v>
      </c>
      <c r="E350" s="76"/>
      <c r="F350" s="77">
        <f>+E350*D350</f>
        <v>0</v>
      </c>
      <c r="J350" s="75"/>
      <c r="K350" s="75"/>
      <c r="L350" s="75"/>
    </row>
    <row r="351" spans="1:12" s="4" customFormat="1">
      <c r="A351" s="72"/>
      <c r="B351" s="126"/>
      <c r="C351" s="152"/>
      <c r="D351" s="152"/>
      <c r="E351" s="87"/>
      <c r="F351" s="74"/>
    </row>
    <row r="352" spans="1:12" s="4" customFormat="1" ht="25.5">
      <c r="A352" s="118">
        <f>MAX($A$84:A351)+1</f>
        <v>51</v>
      </c>
      <c r="B352" s="147" t="s">
        <v>39</v>
      </c>
      <c r="C352" s="153" t="s">
        <v>25</v>
      </c>
      <c r="D352" s="153">
        <v>40</v>
      </c>
      <c r="E352" s="76"/>
      <c r="F352" s="79">
        <f>D352*E352</f>
        <v>0</v>
      </c>
      <c r="I352" s="127"/>
    </row>
    <row r="353" spans="1:9" s="4" customFormat="1">
      <c r="A353" s="72"/>
      <c r="B353" s="147"/>
      <c r="C353" s="152"/>
      <c r="D353" s="152"/>
      <c r="E353" s="87"/>
      <c r="F353" s="74"/>
      <c r="I353" s="127"/>
    </row>
    <row r="354" spans="1:9" s="4" customFormat="1">
      <c r="A354" s="72"/>
      <c r="B354" s="157" t="s">
        <v>226</v>
      </c>
      <c r="C354" s="7"/>
      <c r="D354" s="7"/>
      <c r="E354" s="87"/>
      <c r="F354" s="74"/>
    </row>
    <row r="355" spans="1:9" s="4" customFormat="1">
      <c r="A355" s="72"/>
      <c r="B355" s="150"/>
      <c r="C355" s="73"/>
      <c r="D355" s="73"/>
      <c r="E355" s="87"/>
      <c r="F355" s="74"/>
    </row>
    <row r="356" spans="1:9" s="4" customFormat="1" ht="38.25">
      <c r="A356" s="8">
        <f>MAX($A$84:A355)+1</f>
        <v>52</v>
      </c>
      <c r="B356" s="150" t="s">
        <v>332</v>
      </c>
      <c r="C356" s="73"/>
      <c r="D356" s="73"/>
      <c r="E356" s="87"/>
      <c r="F356" s="74"/>
    </row>
    <row r="357" spans="1:9" s="4" customFormat="1">
      <c r="A357" s="72"/>
      <c r="B357" s="150" t="s">
        <v>221</v>
      </c>
      <c r="C357" s="73"/>
      <c r="D357" s="73"/>
      <c r="E357" s="87"/>
      <c r="F357" s="74"/>
    </row>
    <row r="358" spans="1:9" s="4" customFormat="1">
      <c r="A358" s="72"/>
      <c r="B358" s="150" t="s">
        <v>222</v>
      </c>
      <c r="C358" s="73"/>
      <c r="D358" s="73"/>
      <c r="E358" s="87"/>
      <c r="F358" s="74"/>
    </row>
    <row r="359" spans="1:9" s="4" customFormat="1">
      <c r="A359" s="72"/>
      <c r="B359" s="150" t="s">
        <v>163</v>
      </c>
      <c r="C359" s="148" t="s">
        <v>2</v>
      </c>
      <c r="D359" s="148">
        <v>2</v>
      </c>
      <c r="E359" s="76"/>
      <c r="F359" s="79">
        <f>D359*E359</f>
        <v>0</v>
      </c>
    </row>
    <row r="360" spans="1:9" s="4" customFormat="1">
      <c r="A360" s="72"/>
      <c r="B360" s="150" t="s">
        <v>164</v>
      </c>
      <c r="C360" s="73"/>
      <c r="D360" s="73"/>
      <c r="E360" s="87"/>
      <c r="F360" s="74"/>
    </row>
    <row r="361" spans="1:9" s="4" customFormat="1">
      <c r="A361" s="72"/>
      <c r="B361" s="159" t="s">
        <v>333</v>
      </c>
      <c r="C361" s="73"/>
      <c r="D361" s="73"/>
      <c r="E361" s="87"/>
      <c r="F361" s="74"/>
    </row>
    <row r="362" spans="1:9" s="4" customFormat="1">
      <c r="A362" s="72"/>
      <c r="B362" s="150" t="s">
        <v>165</v>
      </c>
      <c r="C362" s="73"/>
      <c r="D362" s="73"/>
      <c r="E362" s="87"/>
      <c r="F362" s="74"/>
    </row>
    <row r="363" spans="1:9" s="4" customFormat="1">
      <c r="A363" s="72"/>
      <c r="B363" s="150" t="s">
        <v>30</v>
      </c>
      <c r="C363" s="73"/>
      <c r="D363" s="73"/>
      <c r="E363" s="87"/>
      <c r="F363" s="74"/>
    </row>
    <row r="364" spans="1:9" s="4" customFormat="1">
      <c r="A364" s="72"/>
      <c r="B364" s="150"/>
      <c r="C364" s="73"/>
      <c r="D364" s="73"/>
      <c r="E364" s="87"/>
      <c r="F364" s="74"/>
    </row>
    <row r="365" spans="1:9" s="4" customFormat="1" ht="38.25">
      <c r="A365" s="8">
        <f>MAX($A$84:A364)+1</f>
        <v>53</v>
      </c>
      <c r="B365" s="150" t="s">
        <v>220</v>
      </c>
      <c r="C365" s="73"/>
      <c r="D365" s="73"/>
      <c r="E365" s="87"/>
      <c r="F365" s="74"/>
    </row>
    <row r="366" spans="1:9" s="4" customFormat="1">
      <c r="A366" s="72"/>
      <c r="B366" s="150" t="s">
        <v>221</v>
      </c>
      <c r="C366" s="73"/>
      <c r="D366" s="73"/>
      <c r="E366" s="87"/>
      <c r="F366" s="74"/>
    </row>
    <row r="367" spans="1:9" s="4" customFormat="1">
      <c r="A367" s="72"/>
      <c r="B367" s="150" t="s">
        <v>222</v>
      </c>
      <c r="C367" s="73"/>
      <c r="D367" s="73"/>
      <c r="E367" s="87"/>
      <c r="F367" s="74"/>
    </row>
    <row r="368" spans="1:9" s="4" customFormat="1">
      <c r="A368" s="72"/>
      <c r="B368" s="150" t="s">
        <v>163</v>
      </c>
      <c r="C368" s="148" t="s">
        <v>2</v>
      </c>
      <c r="D368" s="148">
        <v>2</v>
      </c>
      <c r="E368" s="76"/>
      <c r="F368" s="79">
        <f>D368*E368</f>
        <v>0</v>
      </c>
    </row>
    <row r="369" spans="1:8" s="4" customFormat="1">
      <c r="A369" s="72"/>
      <c r="B369" s="150" t="s">
        <v>164</v>
      </c>
      <c r="C369" s="73"/>
      <c r="D369" s="73"/>
      <c r="E369" s="87"/>
      <c r="F369" s="74"/>
    </row>
    <row r="370" spans="1:8" s="4" customFormat="1">
      <c r="A370" s="72"/>
      <c r="B370" s="159" t="s">
        <v>200</v>
      </c>
      <c r="C370" s="73"/>
      <c r="D370" s="73"/>
      <c r="E370" s="87"/>
      <c r="F370" s="74"/>
    </row>
    <row r="371" spans="1:8" s="4" customFormat="1">
      <c r="A371" s="72"/>
      <c r="B371" s="150" t="s">
        <v>165</v>
      </c>
      <c r="C371" s="73"/>
      <c r="D371" s="73"/>
      <c r="E371" s="87"/>
      <c r="F371" s="74"/>
    </row>
    <row r="372" spans="1:8" s="4" customFormat="1">
      <c r="A372" s="72"/>
      <c r="B372" s="150" t="s">
        <v>30</v>
      </c>
      <c r="C372" s="73"/>
      <c r="D372" s="73"/>
      <c r="E372" s="87"/>
      <c r="F372" s="74"/>
    </row>
    <row r="373" spans="1:8" s="78" customFormat="1">
      <c r="A373" s="82"/>
      <c r="B373" s="129"/>
      <c r="C373" s="73"/>
      <c r="D373" s="73"/>
      <c r="E373" s="83"/>
    </row>
    <row r="374" spans="1:8" s="4" customFormat="1" ht="25.5">
      <c r="A374" s="8">
        <f>MAX($A$82:A373)+1</f>
        <v>54</v>
      </c>
      <c r="B374" s="170" t="s">
        <v>335</v>
      </c>
      <c r="C374" s="73"/>
      <c r="D374" s="73"/>
      <c r="H374" s="84"/>
    </row>
    <row r="375" spans="1:8" s="4" customFormat="1">
      <c r="A375" s="72"/>
      <c r="B375" s="170" t="s">
        <v>203</v>
      </c>
      <c r="C375" s="148" t="s">
        <v>4</v>
      </c>
      <c r="D375" s="148">
        <v>2</v>
      </c>
      <c r="E375" s="76"/>
      <c r="F375" s="77">
        <f>D375*E375</f>
        <v>0</v>
      </c>
      <c r="H375" s="84"/>
    </row>
    <row r="376" spans="1:8" s="4" customFormat="1">
      <c r="A376" s="72"/>
      <c r="B376" s="149"/>
      <c r="C376" s="73"/>
      <c r="D376" s="73"/>
      <c r="E376" s="109"/>
      <c r="F376" s="83"/>
    </row>
    <row r="377" spans="1:8" s="4" customFormat="1" ht="25.5">
      <c r="A377" s="118">
        <f>MAX($A$84:A376)+1</f>
        <v>55</v>
      </c>
      <c r="B377" s="147" t="s">
        <v>51</v>
      </c>
      <c r="C377" s="152"/>
      <c r="D377" s="152"/>
      <c r="E377" s="87"/>
      <c r="F377" s="74"/>
    </row>
    <row r="378" spans="1:8" s="4" customFormat="1">
      <c r="A378" s="72"/>
      <c r="B378" s="147" t="s">
        <v>334</v>
      </c>
      <c r="C378" s="153" t="s">
        <v>4</v>
      </c>
      <c r="D378" s="153">
        <v>2</v>
      </c>
      <c r="E378" s="76"/>
      <c r="F378" s="79">
        <f>D378*E378</f>
        <v>0</v>
      </c>
    </row>
    <row r="379" spans="1:8" s="4" customFormat="1">
      <c r="A379" s="72"/>
      <c r="B379" s="126"/>
      <c r="C379" s="73"/>
      <c r="D379" s="73"/>
      <c r="E379" s="87"/>
      <c r="F379" s="74"/>
    </row>
    <row r="380" spans="1:8" s="4" customFormat="1" ht="38.25">
      <c r="A380" s="118">
        <f>MAX($A$84:A379)+1</f>
        <v>56</v>
      </c>
      <c r="B380" s="147" t="s">
        <v>31</v>
      </c>
      <c r="C380" s="152"/>
      <c r="D380" s="152"/>
      <c r="E380" s="87"/>
      <c r="F380" s="74"/>
    </row>
    <row r="381" spans="1:8" s="4" customFormat="1">
      <c r="A381" s="72"/>
      <c r="B381" s="147" t="s">
        <v>35</v>
      </c>
      <c r="C381" s="153" t="s">
        <v>4</v>
      </c>
      <c r="D381" s="153">
        <v>4</v>
      </c>
      <c r="E381" s="76"/>
      <c r="F381" s="79">
        <f>D381*E381</f>
        <v>0</v>
      </c>
    </row>
    <row r="382" spans="1:8" s="78" customFormat="1">
      <c r="A382" s="82"/>
      <c r="B382" s="129"/>
      <c r="C382" s="73"/>
      <c r="D382" s="73"/>
      <c r="E382" s="83"/>
    </row>
    <row r="383" spans="1:8" s="78" customFormat="1" ht="38.25">
      <c r="A383" s="8">
        <f>MAX($A$4:A382)+1</f>
        <v>57</v>
      </c>
      <c r="B383" s="169" t="s">
        <v>205</v>
      </c>
      <c r="C383" s="73"/>
      <c r="D383" s="73"/>
      <c r="E383" s="83"/>
    </row>
    <row r="384" spans="1:8" s="78" customFormat="1">
      <c r="A384" s="82"/>
      <c r="B384" s="170" t="s">
        <v>203</v>
      </c>
      <c r="C384" s="148" t="s">
        <v>4</v>
      </c>
      <c r="D384" s="148">
        <v>2</v>
      </c>
      <c r="E384" s="76"/>
      <c r="F384" s="77">
        <f>+E384*D384</f>
        <v>0</v>
      </c>
    </row>
    <row r="385" spans="1:247" s="4" customFormat="1">
      <c r="A385" s="72"/>
      <c r="B385" s="126"/>
      <c r="C385" s="152"/>
      <c r="D385" s="152"/>
      <c r="E385" s="87"/>
      <c r="F385" s="74"/>
    </row>
    <row r="386" spans="1:247" s="4" customFormat="1" ht="25.5">
      <c r="A386" s="118">
        <f>MAX($A$84:A385)+1</f>
        <v>58</v>
      </c>
      <c r="B386" s="147" t="s">
        <v>154</v>
      </c>
      <c r="C386" s="152"/>
      <c r="D386" s="152"/>
      <c r="E386" s="87"/>
      <c r="F386" s="74"/>
    </row>
    <row r="387" spans="1:247" s="4" customFormat="1">
      <c r="A387" s="72"/>
      <c r="B387" s="147" t="s">
        <v>334</v>
      </c>
      <c r="C387" s="153" t="s">
        <v>4</v>
      </c>
      <c r="D387" s="153">
        <v>2</v>
      </c>
      <c r="E387" s="76"/>
      <c r="F387" s="79">
        <f>D387*E387</f>
        <v>0</v>
      </c>
    </row>
    <row r="388" spans="1:247" s="78" customFormat="1">
      <c r="A388" s="72"/>
      <c r="B388" s="159"/>
      <c r="C388" s="73"/>
      <c r="D388" s="73"/>
      <c r="E388" s="114"/>
      <c r="F388" s="74"/>
    </row>
    <row r="389" spans="1:247" s="4" customFormat="1" ht="51">
      <c r="A389" s="8">
        <f>MAX($A$82:A388)+1</f>
        <v>59</v>
      </c>
      <c r="B389" s="170" t="s">
        <v>223</v>
      </c>
      <c r="C389" s="73"/>
      <c r="D389" s="73"/>
      <c r="H389" s="84"/>
    </row>
    <row r="390" spans="1:247" s="4" customFormat="1">
      <c r="A390" s="72"/>
      <c r="B390" s="170" t="s">
        <v>203</v>
      </c>
      <c r="C390" s="148" t="s">
        <v>4</v>
      </c>
      <c r="D390" s="148">
        <v>2</v>
      </c>
      <c r="E390" s="76"/>
      <c r="F390" s="77">
        <f>D390*E390</f>
        <v>0</v>
      </c>
      <c r="H390" s="84"/>
    </row>
    <row r="391" spans="1:247" s="4" customFormat="1">
      <c r="A391" s="72"/>
      <c r="B391" s="170" t="s">
        <v>224</v>
      </c>
      <c r="C391" s="73"/>
      <c r="D391" s="73"/>
      <c r="H391" s="84"/>
    </row>
    <row r="392" spans="1:247" s="4" customFormat="1">
      <c r="A392" s="72"/>
      <c r="B392" s="170" t="s">
        <v>30</v>
      </c>
      <c r="C392" s="73"/>
      <c r="D392" s="73"/>
      <c r="H392" s="84"/>
    </row>
    <row r="393" spans="1:247" s="4" customFormat="1">
      <c r="A393" s="72"/>
      <c r="B393" s="160"/>
      <c r="C393" s="113"/>
      <c r="D393" s="113"/>
      <c r="E393" s="87"/>
      <c r="F393" s="74"/>
    </row>
    <row r="394" spans="1:247" s="4" customFormat="1" ht="38.25">
      <c r="A394" s="8">
        <f>MAX($A$84:A393)+1</f>
        <v>60</v>
      </c>
      <c r="B394" s="147" t="s">
        <v>151</v>
      </c>
      <c r="C394" s="152"/>
      <c r="D394" s="152"/>
      <c r="E394" s="109"/>
      <c r="F394" s="83"/>
      <c r="G394" s="78"/>
      <c r="H394" s="78"/>
      <c r="I394" s="78"/>
      <c r="J394" s="78"/>
      <c r="K394" s="78"/>
      <c r="L394" s="78"/>
      <c r="M394" s="78"/>
      <c r="N394" s="78"/>
      <c r="O394" s="78"/>
      <c r="P394" s="78"/>
      <c r="Q394" s="78"/>
      <c r="R394" s="78"/>
      <c r="S394" s="78"/>
      <c r="T394" s="78"/>
      <c r="U394" s="78"/>
      <c r="V394" s="78"/>
      <c r="W394" s="78"/>
      <c r="X394" s="78"/>
      <c r="Y394" s="78"/>
      <c r="Z394" s="78"/>
      <c r="AA394" s="78"/>
      <c r="AB394" s="78"/>
      <c r="AC394" s="78"/>
      <c r="AD394" s="78"/>
      <c r="AE394" s="78"/>
      <c r="AF394" s="78"/>
      <c r="AG394" s="78"/>
      <c r="AH394" s="78"/>
      <c r="AI394" s="78"/>
      <c r="AJ394" s="78"/>
      <c r="AK394" s="78"/>
      <c r="AL394" s="78"/>
      <c r="AM394" s="78"/>
      <c r="AN394" s="78"/>
      <c r="AO394" s="78"/>
      <c r="AP394" s="78"/>
      <c r="AQ394" s="78"/>
      <c r="AR394" s="78"/>
      <c r="AS394" s="78"/>
      <c r="AT394" s="78"/>
      <c r="AU394" s="78"/>
      <c r="AV394" s="78"/>
      <c r="AW394" s="78"/>
      <c r="AX394" s="78"/>
      <c r="AY394" s="78"/>
      <c r="AZ394" s="78"/>
      <c r="BA394" s="78"/>
      <c r="BB394" s="78"/>
      <c r="BC394" s="78"/>
      <c r="BD394" s="78"/>
      <c r="BE394" s="78"/>
      <c r="BF394" s="78"/>
      <c r="BG394" s="78"/>
      <c r="BH394" s="78"/>
      <c r="BI394" s="78"/>
      <c r="BJ394" s="78"/>
      <c r="BK394" s="78"/>
      <c r="BL394" s="78"/>
      <c r="BM394" s="78"/>
      <c r="BN394" s="78"/>
      <c r="BO394" s="78"/>
      <c r="BP394" s="78"/>
      <c r="BQ394" s="78"/>
      <c r="BR394" s="78"/>
      <c r="BS394" s="78"/>
      <c r="BT394" s="78"/>
      <c r="BU394" s="78"/>
      <c r="BV394" s="78"/>
      <c r="BW394" s="78"/>
      <c r="BX394" s="78"/>
      <c r="BY394" s="78"/>
      <c r="BZ394" s="78"/>
      <c r="CA394" s="78"/>
      <c r="CB394" s="78"/>
      <c r="CC394" s="78"/>
      <c r="CD394" s="78"/>
      <c r="CE394" s="78"/>
      <c r="CF394" s="78"/>
      <c r="CG394" s="78"/>
      <c r="CH394" s="78"/>
      <c r="CI394" s="78"/>
      <c r="CJ394" s="78"/>
      <c r="CK394" s="78"/>
      <c r="CL394" s="78"/>
      <c r="CM394" s="78"/>
      <c r="CN394" s="78"/>
      <c r="CO394" s="78"/>
      <c r="CP394" s="78"/>
      <c r="CQ394" s="78"/>
      <c r="CR394" s="78"/>
      <c r="CS394" s="78"/>
      <c r="CT394" s="78"/>
      <c r="CU394" s="78"/>
      <c r="CV394" s="78"/>
      <c r="CW394" s="78"/>
      <c r="CX394" s="78"/>
      <c r="CY394" s="78"/>
      <c r="CZ394" s="78"/>
      <c r="DA394" s="78"/>
      <c r="DB394" s="78"/>
      <c r="DC394" s="78"/>
      <c r="DD394" s="78"/>
      <c r="DE394" s="78"/>
      <c r="DF394" s="78"/>
      <c r="DG394" s="78"/>
      <c r="DH394" s="78"/>
      <c r="DI394" s="78"/>
      <c r="DJ394" s="78"/>
      <c r="DK394" s="78"/>
      <c r="DL394" s="78"/>
      <c r="DM394" s="78"/>
      <c r="DN394" s="78"/>
      <c r="DO394" s="78"/>
      <c r="DP394" s="78"/>
      <c r="DQ394" s="78"/>
      <c r="DR394" s="78"/>
      <c r="DS394" s="78"/>
      <c r="DT394" s="78"/>
      <c r="DU394" s="78"/>
      <c r="DV394" s="78"/>
      <c r="DW394" s="78"/>
      <c r="DX394" s="78"/>
      <c r="DY394" s="78"/>
      <c r="DZ394" s="78"/>
      <c r="EA394" s="78"/>
      <c r="EB394" s="78"/>
      <c r="EC394" s="78"/>
      <c r="ED394" s="78"/>
      <c r="EE394" s="78"/>
      <c r="EF394" s="78"/>
      <c r="EG394" s="78"/>
      <c r="EH394" s="78"/>
      <c r="EI394" s="78"/>
      <c r="EJ394" s="78"/>
      <c r="EK394" s="78"/>
      <c r="EL394" s="78"/>
      <c r="EM394" s="78"/>
      <c r="EN394" s="78"/>
      <c r="EO394" s="78"/>
      <c r="EP394" s="78"/>
      <c r="EQ394" s="78"/>
      <c r="ER394" s="78"/>
      <c r="ES394" s="78"/>
      <c r="ET394" s="78"/>
      <c r="EU394" s="78"/>
      <c r="EV394" s="78"/>
      <c r="EW394" s="78"/>
      <c r="EX394" s="78"/>
      <c r="EY394" s="78"/>
      <c r="EZ394" s="78"/>
      <c r="FA394" s="78"/>
      <c r="FB394" s="78"/>
      <c r="FC394" s="78"/>
      <c r="FD394" s="78"/>
      <c r="FE394" s="78"/>
      <c r="FF394" s="78"/>
      <c r="FG394" s="78"/>
      <c r="FH394" s="78"/>
      <c r="FI394" s="78"/>
      <c r="FJ394" s="78"/>
      <c r="FK394" s="78"/>
      <c r="FL394" s="78"/>
      <c r="FM394" s="78"/>
      <c r="FN394" s="78"/>
      <c r="FO394" s="78"/>
      <c r="FP394" s="78"/>
      <c r="FQ394" s="78"/>
      <c r="FR394" s="78"/>
      <c r="FS394" s="78"/>
      <c r="FT394" s="78"/>
      <c r="FU394" s="78"/>
      <c r="FV394" s="78"/>
      <c r="FW394" s="78"/>
      <c r="FX394" s="78"/>
      <c r="FY394" s="78"/>
      <c r="FZ394" s="78"/>
      <c r="GA394" s="78"/>
      <c r="GB394" s="78"/>
      <c r="GC394" s="78"/>
      <c r="GD394" s="78"/>
      <c r="GE394" s="78"/>
      <c r="GF394" s="78"/>
      <c r="GG394" s="78"/>
      <c r="GH394" s="78"/>
      <c r="GI394" s="78"/>
      <c r="GJ394" s="78"/>
      <c r="GK394" s="78"/>
      <c r="GL394" s="78"/>
      <c r="GM394" s="78"/>
      <c r="GN394" s="78"/>
      <c r="GO394" s="78"/>
      <c r="GP394" s="78"/>
      <c r="GQ394" s="78"/>
      <c r="GR394" s="78"/>
      <c r="GS394" s="78"/>
      <c r="GT394" s="78"/>
      <c r="GU394" s="78"/>
      <c r="GV394" s="78"/>
      <c r="GW394" s="78"/>
      <c r="GX394" s="78"/>
      <c r="GY394" s="78"/>
      <c r="GZ394" s="78"/>
      <c r="HA394" s="78"/>
      <c r="HB394" s="78"/>
      <c r="HC394" s="78"/>
      <c r="HD394" s="78"/>
      <c r="HE394" s="78"/>
      <c r="HF394" s="78"/>
      <c r="HG394" s="78"/>
      <c r="HH394" s="78"/>
      <c r="HI394" s="78"/>
      <c r="HJ394" s="78"/>
      <c r="HK394" s="78"/>
      <c r="HL394" s="78"/>
      <c r="HM394" s="78"/>
      <c r="HN394" s="78"/>
      <c r="HO394" s="78"/>
      <c r="HP394" s="78"/>
      <c r="HQ394" s="78"/>
      <c r="HR394" s="78"/>
      <c r="HS394" s="78"/>
      <c r="HT394" s="78"/>
      <c r="HU394" s="78"/>
      <c r="HV394" s="78"/>
      <c r="HW394" s="78"/>
      <c r="HX394" s="78"/>
      <c r="HY394" s="78"/>
      <c r="HZ394" s="78"/>
      <c r="IA394" s="78"/>
      <c r="IB394" s="78"/>
      <c r="IC394" s="78"/>
      <c r="ID394" s="78"/>
      <c r="IE394" s="78"/>
      <c r="IF394" s="78"/>
      <c r="IG394" s="78"/>
      <c r="IH394" s="78"/>
      <c r="II394" s="78"/>
      <c r="IJ394" s="78"/>
      <c r="IK394" s="78"/>
      <c r="IL394" s="78"/>
      <c r="IM394" s="78"/>
    </row>
    <row r="395" spans="1:247" s="4" customFormat="1">
      <c r="A395" s="72"/>
      <c r="B395" s="147" t="s">
        <v>35</v>
      </c>
      <c r="C395" s="153" t="s">
        <v>4</v>
      </c>
      <c r="D395" s="153">
        <v>2</v>
      </c>
      <c r="E395" s="76"/>
      <c r="F395" s="79">
        <f>D395*E395</f>
        <v>0</v>
      </c>
    </row>
    <row r="396" spans="1:247" s="4" customFormat="1">
      <c r="A396" s="72"/>
      <c r="B396" s="147" t="s">
        <v>334</v>
      </c>
      <c r="C396" s="153" t="s">
        <v>4</v>
      </c>
      <c r="D396" s="153">
        <v>4</v>
      </c>
      <c r="E396" s="76"/>
      <c r="F396" s="79">
        <f>D396*E396</f>
        <v>0</v>
      </c>
    </row>
    <row r="397" spans="1:247" s="4" customFormat="1">
      <c r="A397" s="82"/>
      <c r="B397" s="147" t="s">
        <v>34</v>
      </c>
      <c r="C397" s="152"/>
      <c r="D397" s="152"/>
      <c r="E397" s="109"/>
      <c r="F397" s="83"/>
      <c r="G397" s="78"/>
      <c r="H397" s="78"/>
      <c r="I397" s="78"/>
      <c r="J397" s="78"/>
      <c r="K397" s="78"/>
      <c r="L397" s="78"/>
      <c r="M397" s="78"/>
      <c r="N397" s="78"/>
      <c r="O397" s="78"/>
      <c r="P397" s="78"/>
      <c r="Q397" s="78"/>
      <c r="R397" s="78"/>
      <c r="S397" s="78"/>
      <c r="T397" s="78"/>
      <c r="U397" s="78"/>
      <c r="V397" s="78"/>
      <c r="W397" s="78"/>
      <c r="X397" s="78"/>
      <c r="Y397" s="78"/>
      <c r="Z397" s="78"/>
      <c r="AA397" s="78"/>
      <c r="AB397" s="78"/>
      <c r="AC397" s="78"/>
      <c r="AD397" s="78"/>
      <c r="AE397" s="78"/>
      <c r="AF397" s="78"/>
      <c r="AG397" s="78"/>
      <c r="AH397" s="78"/>
      <c r="AI397" s="78"/>
      <c r="AJ397" s="78"/>
      <c r="AK397" s="78"/>
      <c r="AL397" s="78"/>
      <c r="AM397" s="78"/>
      <c r="AN397" s="78"/>
      <c r="AO397" s="78"/>
      <c r="AP397" s="78"/>
      <c r="AQ397" s="78"/>
      <c r="AR397" s="78"/>
      <c r="AS397" s="78"/>
      <c r="AT397" s="78"/>
      <c r="AU397" s="78"/>
      <c r="AV397" s="78"/>
      <c r="AW397" s="78"/>
      <c r="AX397" s="78"/>
      <c r="AY397" s="78"/>
      <c r="AZ397" s="78"/>
      <c r="BA397" s="78"/>
      <c r="BB397" s="78"/>
      <c r="BC397" s="78"/>
      <c r="BD397" s="78"/>
      <c r="BE397" s="78"/>
      <c r="BF397" s="78"/>
      <c r="BG397" s="78"/>
      <c r="BH397" s="78"/>
      <c r="BI397" s="78"/>
      <c r="BJ397" s="78"/>
      <c r="BK397" s="78"/>
      <c r="BL397" s="78"/>
      <c r="BM397" s="78"/>
      <c r="BN397" s="78"/>
      <c r="BO397" s="78"/>
      <c r="BP397" s="78"/>
      <c r="BQ397" s="78"/>
      <c r="BR397" s="78"/>
      <c r="BS397" s="78"/>
      <c r="BT397" s="78"/>
      <c r="BU397" s="78"/>
      <c r="BV397" s="78"/>
      <c r="BW397" s="78"/>
      <c r="BX397" s="78"/>
      <c r="BY397" s="78"/>
      <c r="BZ397" s="78"/>
      <c r="CA397" s="78"/>
      <c r="CB397" s="78"/>
      <c r="CC397" s="78"/>
      <c r="CD397" s="78"/>
      <c r="CE397" s="78"/>
      <c r="CF397" s="78"/>
      <c r="CG397" s="78"/>
      <c r="CH397" s="78"/>
      <c r="CI397" s="78"/>
      <c r="CJ397" s="78"/>
      <c r="CK397" s="78"/>
      <c r="CL397" s="78"/>
      <c r="CM397" s="78"/>
      <c r="CN397" s="78"/>
      <c r="CO397" s="78"/>
      <c r="CP397" s="78"/>
      <c r="CQ397" s="78"/>
      <c r="CR397" s="78"/>
      <c r="CS397" s="78"/>
      <c r="CT397" s="78"/>
      <c r="CU397" s="78"/>
      <c r="CV397" s="78"/>
      <c r="CW397" s="78"/>
      <c r="CX397" s="78"/>
      <c r="CY397" s="78"/>
      <c r="CZ397" s="78"/>
      <c r="DA397" s="78"/>
      <c r="DB397" s="78"/>
      <c r="DC397" s="78"/>
      <c r="DD397" s="78"/>
      <c r="DE397" s="78"/>
      <c r="DF397" s="78"/>
      <c r="DG397" s="78"/>
      <c r="DH397" s="78"/>
      <c r="DI397" s="78"/>
      <c r="DJ397" s="78"/>
      <c r="DK397" s="78"/>
      <c r="DL397" s="78"/>
      <c r="DM397" s="78"/>
      <c r="DN397" s="78"/>
      <c r="DO397" s="78"/>
      <c r="DP397" s="78"/>
      <c r="DQ397" s="78"/>
      <c r="DR397" s="78"/>
      <c r="DS397" s="78"/>
      <c r="DT397" s="78"/>
      <c r="DU397" s="78"/>
      <c r="DV397" s="78"/>
      <c r="DW397" s="78"/>
      <c r="DX397" s="78"/>
      <c r="DY397" s="78"/>
      <c r="DZ397" s="78"/>
      <c r="EA397" s="78"/>
      <c r="EB397" s="78"/>
      <c r="EC397" s="78"/>
      <c r="ED397" s="78"/>
      <c r="EE397" s="78"/>
      <c r="EF397" s="78"/>
      <c r="EG397" s="78"/>
      <c r="EH397" s="78"/>
      <c r="EI397" s="78"/>
      <c r="EJ397" s="78"/>
      <c r="EK397" s="78"/>
      <c r="EL397" s="78"/>
      <c r="EM397" s="78"/>
      <c r="EN397" s="78"/>
      <c r="EO397" s="78"/>
      <c r="EP397" s="78"/>
      <c r="EQ397" s="78"/>
      <c r="ER397" s="78"/>
      <c r="ES397" s="78"/>
      <c r="ET397" s="78"/>
      <c r="EU397" s="78"/>
      <c r="EV397" s="78"/>
      <c r="EW397" s="78"/>
      <c r="EX397" s="78"/>
      <c r="EY397" s="78"/>
      <c r="EZ397" s="78"/>
      <c r="FA397" s="78"/>
      <c r="FB397" s="78"/>
      <c r="FC397" s="78"/>
      <c r="FD397" s="78"/>
      <c r="FE397" s="78"/>
      <c r="FF397" s="78"/>
      <c r="FG397" s="78"/>
      <c r="FH397" s="78"/>
      <c r="FI397" s="78"/>
      <c r="FJ397" s="78"/>
      <c r="FK397" s="78"/>
      <c r="FL397" s="78"/>
      <c r="FM397" s="78"/>
      <c r="FN397" s="78"/>
      <c r="FO397" s="78"/>
      <c r="FP397" s="78"/>
      <c r="FQ397" s="78"/>
      <c r="FR397" s="78"/>
      <c r="FS397" s="78"/>
      <c r="FT397" s="78"/>
      <c r="FU397" s="78"/>
      <c r="FV397" s="78"/>
      <c r="FW397" s="78"/>
      <c r="FX397" s="78"/>
      <c r="FY397" s="78"/>
      <c r="FZ397" s="78"/>
      <c r="GA397" s="78"/>
      <c r="GB397" s="78"/>
      <c r="GC397" s="78"/>
      <c r="GD397" s="78"/>
      <c r="GE397" s="78"/>
      <c r="GF397" s="78"/>
      <c r="GG397" s="78"/>
      <c r="GH397" s="78"/>
      <c r="GI397" s="78"/>
      <c r="GJ397" s="78"/>
      <c r="GK397" s="78"/>
      <c r="GL397" s="78"/>
      <c r="GM397" s="78"/>
      <c r="GN397" s="78"/>
      <c r="GO397" s="78"/>
      <c r="GP397" s="78"/>
      <c r="GQ397" s="78"/>
      <c r="GR397" s="78"/>
      <c r="GS397" s="78"/>
      <c r="GT397" s="78"/>
      <c r="GU397" s="78"/>
      <c r="GV397" s="78"/>
      <c r="GW397" s="78"/>
      <c r="GX397" s="78"/>
      <c r="GY397" s="78"/>
      <c r="GZ397" s="78"/>
      <c r="HA397" s="78"/>
      <c r="HB397" s="78"/>
      <c r="HC397" s="78"/>
      <c r="HD397" s="78"/>
      <c r="HE397" s="78"/>
      <c r="HF397" s="78"/>
      <c r="HG397" s="78"/>
      <c r="HH397" s="78"/>
      <c r="HI397" s="78"/>
      <c r="HJ397" s="78"/>
      <c r="HK397" s="78"/>
      <c r="HL397" s="78"/>
      <c r="HM397" s="78"/>
      <c r="HN397" s="78"/>
      <c r="HO397" s="78"/>
      <c r="HP397" s="78"/>
      <c r="HQ397" s="78"/>
      <c r="HR397" s="78"/>
      <c r="HS397" s="78"/>
      <c r="HT397" s="78"/>
      <c r="HU397" s="78"/>
      <c r="HV397" s="78"/>
      <c r="HW397" s="78"/>
      <c r="HX397" s="78"/>
      <c r="HY397" s="78"/>
      <c r="HZ397" s="78"/>
      <c r="IA397" s="78"/>
      <c r="IB397" s="78"/>
      <c r="IC397" s="78"/>
      <c r="ID397" s="78"/>
      <c r="IE397" s="78"/>
      <c r="IF397" s="78"/>
      <c r="IG397" s="78"/>
      <c r="IH397" s="78"/>
      <c r="II397" s="78"/>
      <c r="IJ397" s="78"/>
      <c r="IK397" s="78"/>
      <c r="IL397" s="78"/>
      <c r="IM397" s="78"/>
    </row>
    <row r="398" spans="1:247" s="4" customFormat="1">
      <c r="A398" s="82"/>
      <c r="B398" s="147" t="s">
        <v>30</v>
      </c>
      <c r="C398" s="153"/>
      <c r="D398" s="152"/>
      <c r="E398" s="109"/>
      <c r="F398" s="83"/>
      <c r="G398" s="78"/>
      <c r="H398" s="78"/>
      <c r="I398" s="78"/>
      <c r="J398" s="78"/>
      <c r="K398" s="78"/>
      <c r="L398" s="78"/>
      <c r="M398" s="78"/>
      <c r="N398" s="78"/>
      <c r="O398" s="78"/>
      <c r="P398" s="78"/>
      <c r="Q398" s="78"/>
      <c r="R398" s="78"/>
      <c r="S398" s="78"/>
      <c r="T398" s="78"/>
      <c r="U398" s="78"/>
      <c r="V398" s="78"/>
      <c r="W398" s="78"/>
      <c r="X398" s="78"/>
      <c r="Y398" s="78"/>
      <c r="Z398" s="78"/>
      <c r="AA398" s="78"/>
      <c r="AB398" s="78"/>
      <c r="AC398" s="78"/>
      <c r="AD398" s="78"/>
      <c r="AE398" s="78"/>
      <c r="AF398" s="78"/>
      <c r="AG398" s="78"/>
      <c r="AH398" s="78"/>
      <c r="AI398" s="78"/>
      <c r="AJ398" s="78"/>
      <c r="AK398" s="78"/>
      <c r="AL398" s="78"/>
      <c r="AM398" s="78"/>
      <c r="AN398" s="78"/>
      <c r="AO398" s="78"/>
      <c r="AP398" s="78"/>
      <c r="AQ398" s="78"/>
      <c r="AR398" s="78"/>
      <c r="AS398" s="78"/>
      <c r="AT398" s="78"/>
      <c r="AU398" s="78"/>
      <c r="AV398" s="78"/>
      <c r="AW398" s="78"/>
      <c r="AX398" s="78"/>
      <c r="AY398" s="78"/>
      <c r="AZ398" s="78"/>
      <c r="BA398" s="78"/>
      <c r="BB398" s="78"/>
      <c r="BC398" s="78"/>
      <c r="BD398" s="78"/>
      <c r="BE398" s="78"/>
      <c r="BF398" s="78"/>
      <c r="BG398" s="78"/>
      <c r="BH398" s="78"/>
      <c r="BI398" s="78"/>
      <c r="BJ398" s="78"/>
      <c r="BK398" s="78"/>
      <c r="BL398" s="78"/>
      <c r="BM398" s="78"/>
      <c r="BN398" s="78"/>
      <c r="BO398" s="78"/>
      <c r="BP398" s="78"/>
      <c r="BQ398" s="78"/>
      <c r="BR398" s="78"/>
      <c r="BS398" s="78"/>
      <c r="BT398" s="78"/>
      <c r="BU398" s="78"/>
      <c r="BV398" s="78"/>
      <c r="BW398" s="78"/>
      <c r="BX398" s="78"/>
      <c r="BY398" s="78"/>
      <c r="BZ398" s="78"/>
      <c r="CA398" s="78"/>
      <c r="CB398" s="78"/>
      <c r="CC398" s="78"/>
      <c r="CD398" s="78"/>
      <c r="CE398" s="78"/>
      <c r="CF398" s="78"/>
      <c r="CG398" s="78"/>
      <c r="CH398" s="78"/>
      <c r="CI398" s="78"/>
      <c r="CJ398" s="78"/>
      <c r="CK398" s="78"/>
      <c r="CL398" s="78"/>
      <c r="CM398" s="78"/>
      <c r="CN398" s="78"/>
      <c r="CO398" s="78"/>
      <c r="CP398" s="78"/>
      <c r="CQ398" s="78"/>
      <c r="CR398" s="78"/>
      <c r="CS398" s="78"/>
      <c r="CT398" s="78"/>
      <c r="CU398" s="78"/>
      <c r="CV398" s="78"/>
      <c r="CW398" s="78"/>
      <c r="CX398" s="78"/>
      <c r="CY398" s="78"/>
      <c r="CZ398" s="78"/>
      <c r="DA398" s="78"/>
      <c r="DB398" s="78"/>
      <c r="DC398" s="78"/>
      <c r="DD398" s="78"/>
      <c r="DE398" s="78"/>
      <c r="DF398" s="78"/>
      <c r="DG398" s="78"/>
      <c r="DH398" s="78"/>
      <c r="DI398" s="78"/>
      <c r="DJ398" s="78"/>
      <c r="DK398" s="78"/>
      <c r="DL398" s="78"/>
      <c r="DM398" s="78"/>
      <c r="DN398" s="78"/>
      <c r="DO398" s="78"/>
      <c r="DP398" s="78"/>
      <c r="DQ398" s="78"/>
      <c r="DR398" s="78"/>
      <c r="DS398" s="78"/>
      <c r="DT398" s="78"/>
      <c r="DU398" s="78"/>
      <c r="DV398" s="78"/>
      <c r="DW398" s="78"/>
      <c r="DX398" s="78"/>
      <c r="DY398" s="78"/>
      <c r="DZ398" s="78"/>
      <c r="EA398" s="78"/>
      <c r="EB398" s="78"/>
      <c r="EC398" s="78"/>
      <c r="ED398" s="78"/>
      <c r="EE398" s="78"/>
      <c r="EF398" s="78"/>
      <c r="EG398" s="78"/>
      <c r="EH398" s="78"/>
      <c r="EI398" s="78"/>
      <c r="EJ398" s="78"/>
      <c r="EK398" s="78"/>
      <c r="EL398" s="78"/>
      <c r="EM398" s="78"/>
      <c r="EN398" s="78"/>
      <c r="EO398" s="78"/>
      <c r="EP398" s="78"/>
      <c r="EQ398" s="78"/>
      <c r="ER398" s="78"/>
      <c r="ES398" s="78"/>
      <c r="ET398" s="78"/>
      <c r="EU398" s="78"/>
      <c r="EV398" s="78"/>
      <c r="EW398" s="78"/>
      <c r="EX398" s="78"/>
      <c r="EY398" s="78"/>
      <c r="EZ398" s="78"/>
      <c r="FA398" s="78"/>
      <c r="FB398" s="78"/>
      <c r="FC398" s="78"/>
      <c r="FD398" s="78"/>
      <c r="FE398" s="78"/>
      <c r="FF398" s="78"/>
      <c r="FG398" s="78"/>
      <c r="FH398" s="78"/>
      <c r="FI398" s="78"/>
      <c r="FJ398" s="78"/>
      <c r="FK398" s="78"/>
      <c r="FL398" s="78"/>
      <c r="FM398" s="78"/>
      <c r="FN398" s="78"/>
      <c r="FO398" s="78"/>
      <c r="FP398" s="78"/>
      <c r="FQ398" s="78"/>
      <c r="FR398" s="78"/>
      <c r="FS398" s="78"/>
      <c r="FT398" s="78"/>
      <c r="FU398" s="78"/>
      <c r="FV398" s="78"/>
      <c r="FW398" s="78"/>
      <c r="FX398" s="78"/>
      <c r="FY398" s="78"/>
      <c r="FZ398" s="78"/>
      <c r="GA398" s="78"/>
      <c r="GB398" s="78"/>
      <c r="GC398" s="78"/>
      <c r="GD398" s="78"/>
      <c r="GE398" s="78"/>
      <c r="GF398" s="78"/>
      <c r="GG398" s="78"/>
      <c r="GH398" s="78"/>
      <c r="GI398" s="78"/>
      <c r="GJ398" s="78"/>
      <c r="GK398" s="78"/>
      <c r="GL398" s="78"/>
      <c r="GM398" s="78"/>
      <c r="GN398" s="78"/>
      <c r="GO398" s="78"/>
      <c r="GP398" s="78"/>
      <c r="GQ398" s="78"/>
      <c r="GR398" s="78"/>
      <c r="GS398" s="78"/>
      <c r="GT398" s="78"/>
      <c r="GU398" s="78"/>
      <c r="GV398" s="78"/>
      <c r="GW398" s="78"/>
      <c r="GX398" s="78"/>
      <c r="GY398" s="78"/>
      <c r="GZ398" s="78"/>
      <c r="HA398" s="78"/>
      <c r="HB398" s="78"/>
      <c r="HC398" s="78"/>
      <c r="HD398" s="78"/>
      <c r="HE398" s="78"/>
      <c r="HF398" s="78"/>
      <c r="HG398" s="78"/>
      <c r="HH398" s="78"/>
      <c r="HI398" s="78"/>
      <c r="HJ398" s="78"/>
      <c r="HK398" s="78"/>
      <c r="HL398" s="78"/>
      <c r="HM398" s="78"/>
      <c r="HN398" s="78"/>
      <c r="HO398" s="78"/>
      <c r="HP398" s="78"/>
      <c r="HQ398" s="78"/>
      <c r="HR398" s="78"/>
      <c r="HS398" s="78"/>
      <c r="HT398" s="78"/>
      <c r="HU398" s="78"/>
      <c r="HV398" s="78"/>
      <c r="HW398" s="78"/>
      <c r="HX398" s="78"/>
      <c r="HY398" s="78"/>
      <c r="HZ398" s="78"/>
      <c r="IA398" s="78"/>
      <c r="IB398" s="78"/>
      <c r="IC398" s="78"/>
      <c r="ID398" s="78"/>
      <c r="IE398" s="78"/>
      <c r="IF398" s="78"/>
      <c r="IG398" s="78"/>
      <c r="IH398" s="78"/>
      <c r="II398" s="78"/>
      <c r="IJ398" s="78"/>
      <c r="IK398" s="78"/>
      <c r="IL398" s="78"/>
      <c r="IM398" s="78"/>
    </row>
    <row r="399" spans="1:247" s="4" customFormat="1">
      <c r="A399" s="82"/>
      <c r="B399" s="147"/>
      <c r="C399" s="153"/>
      <c r="D399" s="152"/>
      <c r="E399" s="109"/>
      <c r="F399" s="83"/>
      <c r="G399" s="78"/>
      <c r="H399" s="78"/>
      <c r="I399" s="78"/>
      <c r="J399" s="78"/>
      <c r="K399" s="78"/>
      <c r="L399" s="78"/>
      <c r="M399" s="78"/>
      <c r="N399" s="78"/>
      <c r="O399" s="78"/>
      <c r="P399" s="78"/>
      <c r="Q399" s="78"/>
      <c r="R399" s="78"/>
      <c r="S399" s="78"/>
      <c r="T399" s="78"/>
      <c r="U399" s="78"/>
      <c r="V399" s="78"/>
      <c r="W399" s="78"/>
      <c r="X399" s="78"/>
      <c r="Y399" s="78"/>
      <c r="Z399" s="78"/>
      <c r="AA399" s="78"/>
      <c r="AB399" s="78"/>
      <c r="AC399" s="78"/>
      <c r="AD399" s="78"/>
      <c r="AE399" s="78"/>
      <c r="AF399" s="78"/>
      <c r="AG399" s="78"/>
      <c r="AH399" s="78"/>
      <c r="AI399" s="78"/>
      <c r="AJ399" s="78"/>
      <c r="AK399" s="78"/>
      <c r="AL399" s="78"/>
      <c r="AM399" s="78"/>
      <c r="AN399" s="78"/>
      <c r="AO399" s="78"/>
      <c r="AP399" s="78"/>
      <c r="AQ399" s="78"/>
      <c r="AR399" s="78"/>
      <c r="AS399" s="78"/>
      <c r="AT399" s="78"/>
      <c r="AU399" s="78"/>
      <c r="AV399" s="78"/>
      <c r="AW399" s="78"/>
      <c r="AX399" s="78"/>
      <c r="AY399" s="78"/>
      <c r="AZ399" s="78"/>
      <c r="BA399" s="78"/>
      <c r="BB399" s="78"/>
      <c r="BC399" s="78"/>
      <c r="BD399" s="78"/>
      <c r="BE399" s="78"/>
      <c r="BF399" s="78"/>
      <c r="BG399" s="78"/>
      <c r="BH399" s="78"/>
      <c r="BI399" s="78"/>
      <c r="BJ399" s="78"/>
      <c r="BK399" s="78"/>
      <c r="BL399" s="78"/>
      <c r="BM399" s="78"/>
      <c r="BN399" s="78"/>
      <c r="BO399" s="78"/>
      <c r="BP399" s="78"/>
      <c r="BQ399" s="78"/>
      <c r="BR399" s="78"/>
      <c r="BS399" s="78"/>
      <c r="BT399" s="78"/>
      <c r="BU399" s="78"/>
      <c r="BV399" s="78"/>
      <c r="BW399" s="78"/>
      <c r="BX399" s="78"/>
      <c r="BY399" s="78"/>
      <c r="BZ399" s="78"/>
      <c r="CA399" s="78"/>
      <c r="CB399" s="78"/>
      <c r="CC399" s="78"/>
      <c r="CD399" s="78"/>
      <c r="CE399" s="78"/>
      <c r="CF399" s="78"/>
      <c r="CG399" s="78"/>
      <c r="CH399" s="78"/>
      <c r="CI399" s="78"/>
      <c r="CJ399" s="78"/>
      <c r="CK399" s="78"/>
      <c r="CL399" s="78"/>
      <c r="CM399" s="78"/>
      <c r="CN399" s="78"/>
      <c r="CO399" s="78"/>
      <c r="CP399" s="78"/>
      <c r="CQ399" s="78"/>
      <c r="CR399" s="78"/>
      <c r="CS399" s="78"/>
      <c r="CT399" s="78"/>
      <c r="CU399" s="78"/>
      <c r="CV399" s="78"/>
      <c r="CW399" s="78"/>
      <c r="CX399" s="78"/>
      <c r="CY399" s="78"/>
      <c r="CZ399" s="78"/>
      <c r="DA399" s="78"/>
      <c r="DB399" s="78"/>
      <c r="DC399" s="78"/>
      <c r="DD399" s="78"/>
      <c r="DE399" s="78"/>
      <c r="DF399" s="78"/>
      <c r="DG399" s="78"/>
      <c r="DH399" s="78"/>
      <c r="DI399" s="78"/>
      <c r="DJ399" s="78"/>
      <c r="DK399" s="78"/>
      <c r="DL399" s="78"/>
      <c r="DM399" s="78"/>
      <c r="DN399" s="78"/>
      <c r="DO399" s="78"/>
      <c r="DP399" s="78"/>
      <c r="DQ399" s="78"/>
      <c r="DR399" s="78"/>
      <c r="DS399" s="78"/>
      <c r="DT399" s="78"/>
      <c r="DU399" s="78"/>
      <c r="DV399" s="78"/>
      <c r="DW399" s="78"/>
      <c r="DX399" s="78"/>
      <c r="DY399" s="78"/>
      <c r="DZ399" s="78"/>
      <c r="EA399" s="78"/>
      <c r="EB399" s="78"/>
      <c r="EC399" s="78"/>
      <c r="ED399" s="78"/>
      <c r="EE399" s="78"/>
      <c r="EF399" s="78"/>
      <c r="EG399" s="78"/>
      <c r="EH399" s="78"/>
      <c r="EI399" s="78"/>
      <c r="EJ399" s="78"/>
      <c r="EK399" s="78"/>
      <c r="EL399" s="78"/>
      <c r="EM399" s="78"/>
      <c r="EN399" s="78"/>
      <c r="EO399" s="78"/>
      <c r="EP399" s="78"/>
      <c r="EQ399" s="78"/>
      <c r="ER399" s="78"/>
      <c r="ES399" s="78"/>
      <c r="ET399" s="78"/>
      <c r="EU399" s="78"/>
      <c r="EV399" s="78"/>
      <c r="EW399" s="78"/>
      <c r="EX399" s="78"/>
      <c r="EY399" s="78"/>
      <c r="EZ399" s="78"/>
      <c r="FA399" s="78"/>
      <c r="FB399" s="78"/>
      <c r="FC399" s="78"/>
      <c r="FD399" s="78"/>
      <c r="FE399" s="78"/>
      <c r="FF399" s="78"/>
      <c r="FG399" s="78"/>
      <c r="FH399" s="78"/>
      <c r="FI399" s="78"/>
      <c r="FJ399" s="78"/>
      <c r="FK399" s="78"/>
      <c r="FL399" s="78"/>
      <c r="FM399" s="78"/>
      <c r="FN399" s="78"/>
      <c r="FO399" s="78"/>
      <c r="FP399" s="78"/>
      <c r="FQ399" s="78"/>
      <c r="FR399" s="78"/>
      <c r="FS399" s="78"/>
      <c r="FT399" s="78"/>
      <c r="FU399" s="78"/>
      <c r="FV399" s="78"/>
      <c r="FW399" s="78"/>
      <c r="FX399" s="78"/>
      <c r="FY399" s="78"/>
      <c r="FZ399" s="78"/>
      <c r="GA399" s="78"/>
      <c r="GB399" s="78"/>
      <c r="GC399" s="78"/>
      <c r="GD399" s="78"/>
      <c r="GE399" s="78"/>
      <c r="GF399" s="78"/>
      <c r="GG399" s="78"/>
      <c r="GH399" s="78"/>
      <c r="GI399" s="78"/>
      <c r="GJ399" s="78"/>
      <c r="GK399" s="78"/>
      <c r="GL399" s="78"/>
      <c r="GM399" s="78"/>
      <c r="GN399" s="78"/>
      <c r="GO399" s="78"/>
      <c r="GP399" s="78"/>
      <c r="GQ399" s="78"/>
      <c r="GR399" s="78"/>
      <c r="GS399" s="78"/>
      <c r="GT399" s="78"/>
      <c r="GU399" s="78"/>
      <c r="GV399" s="78"/>
      <c r="GW399" s="78"/>
      <c r="GX399" s="78"/>
      <c r="GY399" s="78"/>
      <c r="GZ399" s="78"/>
      <c r="HA399" s="78"/>
      <c r="HB399" s="78"/>
      <c r="HC399" s="78"/>
      <c r="HD399" s="78"/>
      <c r="HE399" s="78"/>
      <c r="HF399" s="78"/>
      <c r="HG399" s="78"/>
      <c r="HH399" s="78"/>
      <c r="HI399" s="78"/>
      <c r="HJ399" s="78"/>
      <c r="HK399" s="78"/>
      <c r="HL399" s="78"/>
      <c r="HM399" s="78"/>
      <c r="HN399" s="78"/>
      <c r="HO399" s="78"/>
      <c r="HP399" s="78"/>
      <c r="HQ399" s="78"/>
      <c r="HR399" s="78"/>
      <c r="HS399" s="78"/>
      <c r="HT399" s="78"/>
      <c r="HU399" s="78"/>
      <c r="HV399" s="78"/>
      <c r="HW399" s="78"/>
      <c r="HX399" s="78"/>
      <c r="HY399" s="78"/>
      <c r="HZ399" s="78"/>
      <c r="IA399" s="78"/>
      <c r="IB399" s="78"/>
      <c r="IC399" s="78"/>
      <c r="ID399" s="78"/>
      <c r="IE399" s="78"/>
      <c r="IF399" s="78"/>
      <c r="IG399" s="78"/>
      <c r="IH399" s="78"/>
      <c r="II399" s="78"/>
      <c r="IJ399" s="78"/>
      <c r="IK399" s="78"/>
      <c r="IL399" s="78"/>
      <c r="IM399" s="78"/>
    </row>
    <row r="400" spans="1:247" s="4" customFormat="1" ht="38.25">
      <c r="A400" s="8">
        <f>MAX($A$84:A399)+1</f>
        <v>61</v>
      </c>
      <c r="B400" s="160" t="s">
        <v>155</v>
      </c>
      <c r="C400" s="113" t="s">
        <v>4</v>
      </c>
      <c r="D400" s="113">
        <v>2</v>
      </c>
      <c r="E400" s="76"/>
      <c r="F400" s="79">
        <f>D400*E400</f>
        <v>0</v>
      </c>
    </row>
    <row r="401" spans="1:8" s="4" customFormat="1">
      <c r="A401" s="72"/>
      <c r="B401" s="160"/>
      <c r="C401" s="113"/>
      <c r="D401" s="113"/>
      <c r="E401" s="87"/>
      <c r="F401" s="74"/>
    </row>
    <row r="402" spans="1:8" s="4" customFormat="1" ht="25.5">
      <c r="A402" s="8">
        <f>MAX($A$84:A401)+1</f>
        <v>62</v>
      </c>
      <c r="B402" s="160" t="s">
        <v>166</v>
      </c>
      <c r="C402" s="113"/>
      <c r="D402" s="113"/>
      <c r="E402" s="87"/>
      <c r="F402" s="74"/>
    </row>
    <row r="403" spans="1:8" s="4" customFormat="1">
      <c r="A403" s="72"/>
      <c r="B403" s="160" t="s">
        <v>225</v>
      </c>
      <c r="C403" s="113" t="s">
        <v>4</v>
      </c>
      <c r="D403" s="113">
        <v>8</v>
      </c>
      <c r="E403" s="76"/>
      <c r="F403" s="79">
        <f>D403*E403</f>
        <v>0</v>
      </c>
    </row>
    <row r="404" spans="1:8" s="4" customFormat="1">
      <c r="A404" s="72"/>
      <c r="B404" s="156"/>
      <c r="C404" s="73"/>
      <c r="D404" s="73"/>
      <c r="E404" s="87"/>
      <c r="F404" s="74"/>
    </row>
    <row r="405" spans="1:8" s="4" customFormat="1" ht="38.25">
      <c r="A405" s="118">
        <f>MAX($A$84:A404)+1</f>
        <v>63</v>
      </c>
      <c r="B405" s="147" t="s">
        <v>160</v>
      </c>
      <c r="C405" s="152"/>
      <c r="D405" s="152"/>
      <c r="E405" s="87"/>
      <c r="F405" s="74"/>
    </row>
    <row r="406" spans="1:8" s="4" customFormat="1">
      <c r="A406" s="72"/>
      <c r="B406" s="147" t="s">
        <v>161</v>
      </c>
      <c r="C406" s="153" t="s">
        <v>4</v>
      </c>
      <c r="D406" s="153">
        <v>4</v>
      </c>
      <c r="E406" s="76"/>
      <c r="F406" s="79">
        <f>D406*E406</f>
        <v>0</v>
      </c>
    </row>
    <row r="407" spans="1:8" s="4" customFormat="1">
      <c r="A407" s="72"/>
      <c r="B407" s="147" t="s">
        <v>162</v>
      </c>
      <c r="C407" s="152"/>
      <c r="D407" s="152"/>
      <c r="E407" s="87"/>
      <c r="F407" s="74"/>
    </row>
    <row r="408" spans="1:8" s="4" customFormat="1">
      <c r="A408" s="72"/>
      <c r="B408" s="147" t="s">
        <v>30</v>
      </c>
      <c r="C408" s="152"/>
      <c r="D408" s="152"/>
      <c r="E408" s="87"/>
      <c r="F408" s="74"/>
    </row>
    <row r="409" spans="1:8" s="4" customFormat="1">
      <c r="A409" s="72"/>
      <c r="B409" s="160"/>
      <c r="C409" s="7"/>
      <c r="D409" s="7"/>
      <c r="E409" s="87"/>
      <c r="F409" s="74"/>
    </row>
    <row r="410" spans="1:8" s="4" customFormat="1">
      <c r="A410" s="72"/>
      <c r="B410" s="157" t="s">
        <v>227</v>
      </c>
      <c r="C410" s="7"/>
      <c r="D410" s="7"/>
      <c r="E410" s="87"/>
      <c r="F410" s="74"/>
    </row>
    <row r="412" spans="1:8" s="4" customFormat="1" ht="51">
      <c r="A412" s="8">
        <f>MAX($A$84:A411)+1</f>
        <v>64</v>
      </c>
      <c r="B412" s="177" t="s">
        <v>229</v>
      </c>
      <c r="C412" s="73"/>
      <c r="D412" s="73"/>
      <c r="E412" s="87"/>
      <c r="F412" s="74"/>
    </row>
    <row r="413" spans="1:8" s="4" customFormat="1" ht="89.25">
      <c r="A413" s="57"/>
      <c r="B413" s="177" t="s">
        <v>138</v>
      </c>
    </row>
    <row r="414" spans="1:8" s="4" customFormat="1">
      <c r="A414" s="57"/>
      <c r="B414" s="144" t="s">
        <v>230</v>
      </c>
      <c r="C414" s="73" t="s">
        <v>2</v>
      </c>
      <c r="D414" s="73">
        <v>1</v>
      </c>
      <c r="E414" s="76"/>
      <c r="F414" s="79">
        <v>0</v>
      </c>
    </row>
    <row r="415" spans="1:8" s="4" customFormat="1">
      <c r="A415" s="57"/>
      <c r="B415" s="144"/>
      <c r="C415" s="73"/>
      <c r="D415" s="73"/>
      <c r="E415" s="73"/>
      <c r="F415" s="79"/>
    </row>
    <row r="416" spans="1:8" s="4" customFormat="1" ht="51">
      <c r="A416" s="8">
        <f>MAX($A$84:A415)+1</f>
        <v>65</v>
      </c>
      <c r="B416" s="127" t="s">
        <v>365</v>
      </c>
      <c r="C416" s="212"/>
      <c r="D416" s="212"/>
      <c r="E416" s="213"/>
      <c r="F416" s="213"/>
      <c r="H416" s="84"/>
    </row>
    <row r="417" spans="1:8" s="4" customFormat="1">
      <c r="A417" s="211"/>
      <c r="B417" s="127" t="s">
        <v>361</v>
      </c>
      <c r="C417" s="212"/>
      <c r="D417" s="212"/>
      <c r="E417" s="213"/>
      <c r="F417" s="213"/>
      <c r="H417" s="84"/>
    </row>
    <row r="418" spans="1:8" s="4" customFormat="1">
      <c r="A418" s="211"/>
      <c r="B418" s="127" t="s">
        <v>362</v>
      </c>
      <c r="C418" s="212"/>
      <c r="D418" s="212"/>
      <c r="E418" s="213"/>
      <c r="F418" s="213"/>
      <c r="H418" s="84"/>
    </row>
    <row r="419" spans="1:8" s="4" customFormat="1">
      <c r="A419" s="211"/>
      <c r="B419" s="214" t="s">
        <v>366</v>
      </c>
      <c r="C419" s="212"/>
      <c r="D419" s="212"/>
      <c r="E419" s="213"/>
      <c r="F419" s="213"/>
      <c r="H419" s="84"/>
    </row>
    <row r="420" spans="1:8" s="4" customFormat="1">
      <c r="A420" s="211"/>
      <c r="B420" s="214" t="s">
        <v>367</v>
      </c>
      <c r="C420" s="212"/>
      <c r="D420" s="212"/>
      <c r="E420" s="213"/>
      <c r="F420" s="213"/>
      <c r="H420" s="84"/>
    </row>
    <row r="421" spans="1:8" s="4" customFormat="1" ht="25.5">
      <c r="A421" s="8"/>
      <c r="B421" s="127" t="s">
        <v>363</v>
      </c>
      <c r="C421" s="212" t="s">
        <v>2</v>
      </c>
      <c r="D421" s="212">
        <v>1</v>
      </c>
      <c r="E421" s="76"/>
      <c r="F421" s="77">
        <f>+E421*D421</f>
        <v>0</v>
      </c>
      <c r="H421" s="84"/>
    </row>
    <row r="422" spans="1:8" s="4" customFormat="1">
      <c r="A422" s="211"/>
      <c r="B422" s="127" t="s">
        <v>364</v>
      </c>
      <c r="C422" s="212"/>
      <c r="D422" s="212"/>
      <c r="E422" s="213"/>
      <c r="F422" s="213"/>
      <c r="H422" s="84"/>
    </row>
    <row r="423" spans="1:8" s="4" customFormat="1">
      <c r="A423" s="72"/>
      <c r="B423" s="147" t="s">
        <v>30</v>
      </c>
      <c r="C423" s="152"/>
      <c r="D423" s="152"/>
      <c r="E423" s="87"/>
      <c r="F423" s="74"/>
    </row>
    <row r="424" spans="1:8" s="4" customFormat="1">
      <c r="B424" s="144"/>
      <c r="C424" s="73"/>
      <c r="D424" s="73"/>
      <c r="E424" s="73"/>
      <c r="F424" s="79"/>
    </row>
    <row r="425" spans="1:8" s="4" customFormat="1" ht="38.25">
      <c r="A425" s="118">
        <f>MAX($A$84:A424)+1</f>
        <v>66</v>
      </c>
      <c r="B425" s="149" t="s">
        <v>150</v>
      </c>
      <c r="C425" s="73"/>
      <c r="D425" s="73"/>
      <c r="E425" s="109"/>
      <c r="F425" s="83"/>
    </row>
    <row r="426" spans="1:8" s="4" customFormat="1">
      <c r="A426" s="72"/>
      <c r="B426" s="149" t="s">
        <v>148</v>
      </c>
      <c r="C426" s="86"/>
      <c r="D426" s="86"/>
      <c r="E426" s="109"/>
      <c r="F426" s="83"/>
    </row>
    <row r="427" spans="1:8" s="4" customFormat="1">
      <c r="A427" s="72"/>
      <c r="B427" s="150" t="s">
        <v>149</v>
      </c>
      <c r="C427" s="73"/>
      <c r="D427" s="73"/>
      <c r="E427" s="87"/>
      <c r="F427" s="74"/>
    </row>
    <row r="428" spans="1:8" s="4" customFormat="1" ht="38.25">
      <c r="A428" s="72"/>
      <c r="B428" s="150" t="s">
        <v>236</v>
      </c>
      <c r="C428" s="73"/>
      <c r="D428" s="73"/>
      <c r="E428" s="87"/>
      <c r="F428" s="74"/>
    </row>
    <row r="429" spans="1:8" s="4" customFormat="1">
      <c r="A429" s="72"/>
      <c r="B429" s="150" t="s">
        <v>318</v>
      </c>
      <c r="C429" s="73"/>
      <c r="D429" s="73"/>
      <c r="E429" s="87"/>
      <c r="F429" s="74"/>
    </row>
    <row r="430" spans="1:8" s="4" customFormat="1">
      <c r="A430" s="72"/>
      <c r="B430" s="150" t="s">
        <v>317</v>
      </c>
      <c r="C430" s="73"/>
      <c r="D430" s="73"/>
      <c r="E430" s="87"/>
      <c r="F430" s="74"/>
    </row>
    <row r="431" spans="1:8" s="4" customFormat="1">
      <c r="A431" s="72"/>
      <c r="B431" s="150" t="s">
        <v>316</v>
      </c>
      <c r="C431" s="73"/>
      <c r="D431" s="73"/>
      <c r="E431" s="87"/>
      <c r="F431" s="74"/>
    </row>
    <row r="432" spans="1:8" s="4" customFormat="1">
      <c r="A432" s="72"/>
      <c r="B432" s="150" t="s">
        <v>194</v>
      </c>
      <c r="C432" s="148" t="s">
        <v>4</v>
      </c>
      <c r="D432" s="73">
        <v>1</v>
      </c>
      <c r="E432" s="76"/>
      <c r="F432" s="79">
        <f>+E432*D432</f>
        <v>0</v>
      </c>
    </row>
    <row r="433" spans="1:255" s="4" customFormat="1">
      <c r="A433" s="72"/>
      <c r="B433" s="149" t="s">
        <v>315</v>
      </c>
      <c r="C433" s="86"/>
      <c r="D433" s="86"/>
      <c r="E433" s="109"/>
      <c r="F433" s="83"/>
    </row>
    <row r="434" spans="1:255" s="4" customFormat="1">
      <c r="A434" s="72"/>
      <c r="B434" s="149" t="s">
        <v>30</v>
      </c>
      <c r="C434" s="73"/>
      <c r="D434" s="73"/>
      <c r="E434" s="109"/>
      <c r="F434" s="83"/>
    </row>
    <row r="435" spans="1:255" s="4" customFormat="1">
      <c r="A435" s="72"/>
      <c r="B435" s="126"/>
      <c r="C435" s="73"/>
      <c r="D435" s="73"/>
      <c r="E435" s="87"/>
      <c r="F435" s="74"/>
    </row>
    <row r="436" spans="1:255" s="88" customFormat="1" ht="38.25">
      <c r="A436" s="8">
        <f>MAX($A$84:A435)+1</f>
        <v>67</v>
      </c>
      <c r="B436" s="162" t="s">
        <v>195</v>
      </c>
      <c r="C436" s="163"/>
      <c r="D436" s="164"/>
      <c r="E436" s="117"/>
      <c r="F436" s="115"/>
      <c r="G436" s="92"/>
      <c r="H436" s="165"/>
      <c r="I436" s="92"/>
      <c r="J436" s="92"/>
      <c r="K436" s="92"/>
      <c r="L436" s="92"/>
      <c r="M436" s="92"/>
      <c r="N436" s="92"/>
      <c r="O436" s="92"/>
      <c r="P436" s="92"/>
      <c r="Q436" s="92"/>
      <c r="R436" s="92"/>
      <c r="S436" s="92"/>
      <c r="T436" s="92"/>
      <c r="U436" s="92"/>
      <c r="V436" s="92"/>
      <c r="W436" s="92"/>
      <c r="X436" s="92"/>
      <c r="Y436" s="92"/>
      <c r="Z436" s="92"/>
      <c r="AA436" s="92"/>
      <c r="AB436" s="92"/>
      <c r="AC436" s="92"/>
      <c r="AD436" s="92"/>
      <c r="AE436" s="92"/>
      <c r="AF436" s="92"/>
      <c r="AG436" s="92"/>
      <c r="AH436" s="92"/>
      <c r="AI436" s="92"/>
      <c r="AJ436" s="92"/>
      <c r="AK436" s="92"/>
      <c r="AL436" s="92"/>
      <c r="AM436" s="92"/>
      <c r="AN436" s="92"/>
      <c r="AO436" s="92"/>
      <c r="AP436" s="92"/>
      <c r="AQ436" s="92"/>
      <c r="AR436" s="92"/>
      <c r="AS436" s="92"/>
      <c r="AT436" s="92"/>
      <c r="AU436" s="92"/>
      <c r="AV436" s="92"/>
      <c r="AW436" s="92"/>
      <c r="AX436" s="92"/>
      <c r="AY436" s="92"/>
      <c r="AZ436" s="92"/>
      <c r="BA436" s="92"/>
      <c r="BB436" s="92"/>
      <c r="BC436" s="92"/>
      <c r="BD436" s="92"/>
      <c r="BE436" s="92"/>
      <c r="BF436" s="92"/>
      <c r="BG436" s="92"/>
      <c r="BH436" s="92"/>
      <c r="BI436" s="92"/>
      <c r="BJ436" s="92"/>
      <c r="BK436" s="92"/>
      <c r="BL436" s="92"/>
      <c r="BM436" s="92"/>
      <c r="BN436" s="92"/>
      <c r="BO436" s="92"/>
      <c r="BP436" s="92"/>
      <c r="BQ436" s="92"/>
      <c r="BR436" s="92"/>
      <c r="BS436" s="92"/>
      <c r="BT436" s="92"/>
      <c r="BU436" s="92"/>
      <c r="BV436" s="92"/>
      <c r="BW436" s="92"/>
      <c r="BX436" s="92"/>
      <c r="BY436" s="92"/>
      <c r="BZ436" s="92"/>
      <c r="CA436" s="92"/>
      <c r="CB436" s="92"/>
      <c r="CC436" s="92"/>
      <c r="CD436" s="92"/>
      <c r="CE436" s="92"/>
      <c r="CF436" s="92"/>
      <c r="CG436" s="92"/>
      <c r="CH436" s="92"/>
      <c r="CI436" s="92"/>
      <c r="CJ436" s="92"/>
      <c r="CK436" s="92"/>
      <c r="CL436" s="92"/>
      <c r="CM436" s="92"/>
      <c r="CN436" s="92"/>
      <c r="CO436" s="92"/>
      <c r="CP436" s="92"/>
      <c r="CQ436" s="92"/>
      <c r="CR436" s="92"/>
      <c r="CS436" s="92"/>
      <c r="CT436" s="92"/>
      <c r="CU436" s="92"/>
      <c r="CV436" s="92"/>
      <c r="CW436" s="92"/>
      <c r="CX436" s="92"/>
      <c r="CY436" s="92"/>
      <c r="CZ436" s="92"/>
      <c r="DA436" s="92"/>
      <c r="DB436" s="92"/>
      <c r="DC436" s="92"/>
      <c r="DD436" s="92"/>
      <c r="DE436" s="92"/>
      <c r="DF436" s="92"/>
      <c r="DG436" s="92"/>
      <c r="DH436" s="92"/>
      <c r="DI436" s="92"/>
      <c r="DJ436" s="92"/>
      <c r="DK436" s="92"/>
      <c r="DL436" s="92"/>
      <c r="DM436" s="92"/>
      <c r="DN436" s="92"/>
      <c r="DO436" s="92"/>
      <c r="DP436" s="92"/>
      <c r="DQ436" s="92"/>
      <c r="DR436" s="92"/>
      <c r="DS436" s="92"/>
      <c r="DT436" s="92"/>
      <c r="DU436" s="92"/>
      <c r="DV436" s="92"/>
      <c r="DW436" s="92"/>
      <c r="DX436" s="92"/>
      <c r="DY436" s="92"/>
      <c r="DZ436" s="92"/>
      <c r="EA436" s="92"/>
      <c r="EB436" s="92"/>
      <c r="EC436" s="92"/>
      <c r="ED436" s="92"/>
      <c r="EE436" s="92"/>
      <c r="EF436" s="92"/>
      <c r="EG436" s="92"/>
      <c r="EH436" s="92"/>
      <c r="EI436" s="92"/>
      <c r="EJ436" s="92"/>
      <c r="EK436" s="92"/>
      <c r="EL436" s="92"/>
      <c r="EM436" s="92"/>
      <c r="EN436" s="92"/>
      <c r="EO436" s="92"/>
      <c r="EP436" s="92"/>
      <c r="EQ436" s="92"/>
      <c r="ER436" s="92"/>
      <c r="ES436" s="92"/>
      <c r="ET436" s="92"/>
      <c r="EU436" s="92"/>
      <c r="EV436" s="92"/>
      <c r="EW436" s="92"/>
      <c r="EX436" s="92"/>
      <c r="EY436" s="92"/>
      <c r="EZ436" s="92"/>
      <c r="FA436" s="92"/>
      <c r="FB436" s="92"/>
      <c r="FC436" s="92"/>
      <c r="FD436" s="92"/>
      <c r="FE436" s="92"/>
      <c r="FF436" s="92"/>
      <c r="FG436" s="92"/>
      <c r="FH436" s="92"/>
      <c r="FI436" s="92"/>
      <c r="FJ436" s="92"/>
      <c r="FK436" s="92"/>
      <c r="FL436" s="92"/>
      <c r="FM436" s="92"/>
      <c r="FN436" s="92"/>
      <c r="FO436" s="92"/>
      <c r="FP436" s="92"/>
      <c r="FQ436" s="92"/>
      <c r="FR436" s="92"/>
      <c r="FS436" s="92"/>
      <c r="FT436" s="92"/>
      <c r="FU436" s="92"/>
      <c r="FV436" s="92"/>
      <c r="FW436" s="92"/>
      <c r="FX436" s="92"/>
      <c r="FY436" s="92"/>
      <c r="FZ436" s="92"/>
      <c r="GA436" s="92"/>
      <c r="GB436" s="92"/>
      <c r="GC436" s="92"/>
      <c r="GD436" s="92"/>
      <c r="GE436" s="92"/>
      <c r="GF436" s="92"/>
      <c r="GG436" s="92"/>
      <c r="GH436" s="92"/>
      <c r="GI436" s="92"/>
      <c r="GJ436" s="92"/>
      <c r="GK436" s="92"/>
      <c r="GL436" s="92"/>
      <c r="GM436" s="92"/>
      <c r="GN436" s="92"/>
      <c r="GO436" s="92"/>
      <c r="GP436" s="92"/>
      <c r="GQ436" s="92"/>
      <c r="GR436" s="92"/>
      <c r="GS436" s="92"/>
      <c r="GT436" s="92"/>
      <c r="GU436" s="92"/>
      <c r="GV436" s="92"/>
      <c r="GW436" s="92"/>
      <c r="GX436" s="92"/>
      <c r="GY436" s="92"/>
      <c r="GZ436" s="92"/>
      <c r="HA436" s="92"/>
      <c r="HB436" s="92"/>
      <c r="HC436" s="92"/>
      <c r="HD436" s="92"/>
      <c r="HE436" s="92"/>
      <c r="HF436" s="92"/>
      <c r="HG436" s="92"/>
      <c r="HH436" s="92"/>
      <c r="HI436" s="92"/>
      <c r="HJ436" s="92"/>
      <c r="HK436" s="92"/>
      <c r="HL436" s="92"/>
      <c r="HM436" s="92"/>
      <c r="HN436" s="92"/>
      <c r="HO436" s="92"/>
      <c r="HP436" s="92"/>
      <c r="HQ436" s="92"/>
      <c r="HR436" s="92"/>
      <c r="HS436" s="92"/>
      <c r="HT436" s="92"/>
      <c r="HU436" s="92"/>
      <c r="HV436" s="92"/>
      <c r="HW436" s="92"/>
      <c r="HX436" s="92"/>
      <c r="HY436" s="92"/>
      <c r="HZ436" s="92"/>
      <c r="IA436" s="92"/>
      <c r="IB436" s="92"/>
      <c r="IC436" s="92"/>
      <c r="ID436" s="92"/>
      <c r="IE436" s="92"/>
      <c r="IF436" s="92"/>
      <c r="IG436" s="92"/>
      <c r="IH436" s="92"/>
      <c r="II436" s="92"/>
      <c r="IJ436" s="92"/>
      <c r="IK436" s="92"/>
      <c r="IL436" s="92"/>
      <c r="IM436" s="92"/>
      <c r="IN436" s="92"/>
      <c r="IO436" s="92"/>
      <c r="IP436" s="92"/>
      <c r="IQ436" s="92"/>
      <c r="IR436" s="92"/>
      <c r="IS436" s="92"/>
      <c r="IT436" s="92"/>
      <c r="IU436" s="92"/>
    </row>
    <row r="437" spans="1:255" s="88" customFormat="1">
      <c r="A437" s="8"/>
      <c r="B437" s="162"/>
      <c r="C437" s="163"/>
      <c r="D437" s="164"/>
      <c r="E437" s="117"/>
      <c r="F437" s="115"/>
      <c r="G437" s="92"/>
      <c r="H437" s="165"/>
      <c r="I437" s="92"/>
      <c r="J437" s="92"/>
      <c r="K437" s="92"/>
      <c r="L437" s="92"/>
      <c r="M437" s="92"/>
      <c r="N437" s="92"/>
      <c r="O437" s="92"/>
      <c r="P437" s="92"/>
      <c r="Q437" s="92"/>
      <c r="R437" s="92"/>
      <c r="S437" s="92"/>
      <c r="T437" s="92"/>
      <c r="U437" s="92"/>
      <c r="V437" s="92"/>
      <c r="W437" s="92"/>
      <c r="X437" s="92"/>
      <c r="Y437" s="92"/>
      <c r="Z437" s="92"/>
      <c r="AA437" s="92"/>
      <c r="AB437" s="92"/>
      <c r="AC437" s="92"/>
      <c r="AD437" s="92"/>
      <c r="AE437" s="92"/>
      <c r="AF437" s="92"/>
      <c r="AG437" s="92"/>
      <c r="AH437" s="92"/>
      <c r="AI437" s="92"/>
      <c r="AJ437" s="92"/>
      <c r="AK437" s="92"/>
      <c r="AL437" s="92"/>
      <c r="AM437" s="92"/>
      <c r="AN437" s="92"/>
      <c r="AO437" s="92"/>
      <c r="AP437" s="92"/>
      <c r="AQ437" s="92"/>
      <c r="AR437" s="92"/>
      <c r="AS437" s="92"/>
      <c r="AT437" s="92"/>
      <c r="AU437" s="92"/>
      <c r="AV437" s="92"/>
      <c r="AW437" s="92"/>
      <c r="AX437" s="92"/>
      <c r="AY437" s="92"/>
      <c r="AZ437" s="92"/>
      <c r="BA437" s="92"/>
      <c r="BB437" s="92"/>
      <c r="BC437" s="92"/>
      <c r="BD437" s="92"/>
      <c r="BE437" s="92"/>
      <c r="BF437" s="92"/>
      <c r="BG437" s="92"/>
      <c r="BH437" s="92"/>
      <c r="BI437" s="92"/>
      <c r="BJ437" s="92"/>
      <c r="BK437" s="92"/>
      <c r="BL437" s="92"/>
      <c r="BM437" s="92"/>
      <c r="BN437" s="92"/>
      <c r="BO437" s="92"/>
      <c r="BP437" s="92"/>
      <c r="BQ437" s="92"/>
      <c r="BR437" s="92"/>
      <c r="BS437" s="92"/>
      <c r="BT437" s="92"/>
      <c r="BU437" s="92"/>
      <c r="BV437" s="92"/>
      <c r="BW437" s="92"/>
      <c r="BX437" s="92"/>
      <c r="BY437" s="92"/>
      <c r="BZ437" s="92"/>
      <c r="CA437" s="92"/>
      <c r="CB437" s="92"/>
      <c r="CC437" s="92"/>
      <c r="CD437" s="92"/>
      <c r="CE437" s="92"/>
      <c r="CF437" s="92"/>
      <c r="CG437" s="92"/>
      <c r="CH437" s="92"/>
      <c r="CI437" s="92"/>
      <c r="CJ437" s="92"/>
      <c r="CK437" s="92"/>
      <c r="CL437" s="92"/>
      <c r="CM437" s="92"/>
      <c r="CN437" s="92"/>
      <c r="CO437" s="92"/>
      <c r="CP437" s="92"/>
      <c r="CQ437" s="92"/>
      <c r="CR437" s="92"/>
      <c r="CS437" s="92"/>
      <c r="CT437" s="92"/>
      <c r="CU437" s="92"/>
      <c r="CV437" s="92"/>
      <c r="CW437" s="92"/>
      <c r="CX437" s="92"/>
      <c r="CY437" s="92"/>
      <c r="CZ437" s="92"/>
      <c r="DA437" s="92"/>
      <c r="DB437" s="92"/>
      <c r="DC437" s="92"/>
      <c r="DD437" s="92"/>
      <c r="DE437" s="92"/>
      <c r="DF437" s="92"/>
      <c r="DG437" s="92"/>
      <c r="DH437" s="92"/>
      <c r="DI437" s="92"/>
      <c r="DJ437" s="92"/>
      <c r="DK437" s="92"/>
      <c r="DL437" s="92"/>
      <c r="DM437" s="92"/>
      <c r="DN437" s="92"/>
      <c r="DO437" s="92"/>
      <c r="DP437" s="92"/>
      <c r="DQ437" s="92"/>
      <c r="DR437" s="92"/>
      <c r="DS437" s="92"/>
      <c r="DT437" s="92"/>
      <c r="DU437" s="92"/>
      <c r="DV437" s="92"/>
      <c r="DW437" s="92"/>
      <c r="DX437" s="92"/>
      <c r="DY437" s="92"/>
      <c r="DZ437" s="92"/>
      <c r="EA437" s="92"/>
      <c r="EB437" s="92"/>
      <c r="EC437" s="92"/>
      <c r="ED437" s="92"/>
      <c r="EE437" s="92"/>
      <c r="EF437" s="92"/>
      <c r="EG437" s="92"/>
      <c r="EH437" s="92"/>
      <c r="EI437" s="92"/>
      <c r="EJ437" s="92"/>
      <c r="EK437" s="92"/>
      <c r="EL437" s="92"/>
      <c r="EM437" s="92"/>
      <c r="EN437" s="92"/>
      <c r="EO437" s="92"/>
      <c r="EP437" s="92"/>
      <c r="EQ437" s="92"/>
      <c r="ER437" s="92"/>
      <c r="ES437" s="92"/>
      <c r="ET437" s="92"/>
      <c r="EU437" s="92"/>
      <c r="EV437" s="92"/>
      <c r="EW437" s="92"/>
      <c r="EX437" s="92"/>
      <c r="EY437" s="92"/>
      <c r="EZ437" s="92"/>
      <c r="FA437" s="92"/>
      <c r="FB437" s="92"/>
      <c r="FC437" s="92"/>
      <c r="FD437" s="92"/>
      <c r="FE437" s="92"/>
      <c r="FF437" s="92"/>
      <c r="FG437" s="92"/>
      <c r="FH437" s="92"/>
      <c r="FI437" s="92"/>
      <c r="FJ437" s="92"/>
      <c r="FK437" s="92"/>
      <c r="FL437" s="92"/>
      <c r="FM437" s="92"/>
      <c r="FN437" s="92"/>
      <c r="FO437" s="92"/>
      <c r="FP437" s="92"/>
      <c r="FQ437" s="92"/>
      <c r="FR437" s="92"/>
      <c r="FS437" s="92"/>
      <c r="FT437" s="92"/>
      <c r="FU437" s="92"/>
      <c r="FV437" s="92"/>
      <c r="FW437" s="92"/>
      <c r="FX437" s="92"/>
      <c r="FY437" s="92"/>
      <c r="FZ437" s="92"/>
      <c r="GA437" s="92"/>
      <c r="GB437" s="92"/>
      <c r="GC437" s="92"/>
      <c r="GD437" s="92"/>
      <c r="GE437" s="92"/>
      <c r="GF437" s="92"/>
      <c r="GG437" s="92"/>
      <c r="GH437" s="92"/>
      <c r="GI437" s="92"/>
      <c r="GJ437" s="92"/>
      <c r="GK437" s="92"/>
      <c r="GL437" s="92"/>
      <c r="GM437" s="92"/>
      <c r="GN437" s="92"/>
      <c r="GO437" s="92"/>
      <c r="GP437" s="92"/>
      <c r="GQ437" s="92"/>
      <c r="GR437" s="92"/>
      <c r="GS437" s="92"/>
      <c r="GT437" s="92"/>
      <c r="GU437" s="92"/>
      <c r="GV437" s="92"/>
      <c r="GW437" s="92"/>
      <c r="GX437" s="92"/>
      <c r="GY437" s="92"/>
      <c r="GZ437" s="92"/>
      <c r="HA437" s="92"/>
      <c r="HB437" s="92"/>
      <c r="HC437" s="92"/>
      <c r="HD437" s="92"/>
      <c r="HE437" s="92"/>
      <c r="HF437" s="92"/>
      <c r="HG437" s="92"/>
      <c r="HH437" s="92"/>
      <c r="HI437" s="92"/>
      <c r="HJ437" s="92"/>
      <c r="HK437" s="92"/>
      <c r="HL437" s="92"/>
      <c r="HM437" s="92"/>
      <c r="HN437" s="92"/>
      <c r="HO437" s="92"/>
      <c r="HP437" s="92"/>
      <c r="HQ437" s="92"/>
      <c r="HR437" s="92"/>
      <c r="HS437" s="92"/>
      <c r="HT437" s="92"/>
      <c r="HU437" s="92"/>
      <c r="HV437" s="92"/>
      <c r="HW437" s="92"/>
      <c r="HX437" s="92"/>
      <c r="HY437" s="92"/>
      <c r="HZ437" s="92"/>
      <c r="IA437" s="92"/>
      <c r="IB437" s="92"/>
      <c r="IC437" s="92"/>
      <c r="ID437" s="92"/>
      <c r="IE437" s="92"/>
      <c r="IF437" s="92"/>
      <c r="IG437" s="92"/>
      <c r="IH437" s="92"/>
      <c r="II437" s="92"/>
      <c r="IJ437" s="92"/>
      <c r="IK437" s="92"/>
      <c r="IL437" s="92"/>
      <c r="IM437" s="92"/>
      <c r="IN437" s="92"/>
      <c r="IO437" s="92"/>
      <c r="IP437" s="92"/>
      <c r="IQ437" s="92"/>
      <c r="IR437" s="92"/>
      <c r="IS437" s="92"/>
      <c r="IT437" s="92"/>
      <c r="IU437" s="92"/>
    </row>
    <row r="438" spans="1:255" s="88" customFormat="1">
      <c r="A438" s="89"/>
      <c r="B438" s="165" t="s">
        <v>232</v>
      </c>
      <c r="C438" s="163"/>
      <c r="D438" s="164"/>
      <c r="E438" s="117"/>
      <c r="F438" s="115"/>
      <c r="G438" s="92"/>
      <c r="H438" s="165"/>
      <c r="I438" s="92"/>
      <c r="J438" s="92"/>
      <c r="K438" s="92"/>
      <c r="L438" s="92"/>
      <c r="M438" s="92"/>
      <c r="N438" s="92"/>
      <c r="O438" s="92"/>
      <c r="P438" s="92"/>
      <c r="Q438" s="92"/>
      <c r="R438" s="92"/>
      <c r="S438" s="92"/>
      <c r="T438" s="92"/>
      <c r="U438" s="92"/>
      <c r="V438" s="92"/>
      <c r="W438" s="92"/>
      <c r="X438" s="92"/>
      <c r="Y438" s="92"/>
      <c r="Z438" s="92"/>
      <c r="AA438" s="92"/>
      <c r="AB438" s="92"/>
      <c r="AC438" s="92"/>
      <c r="AD438" s="92"/>
      <c r="AE438" s="92"/>
      <c r="AF438" s="92"/>
      <c r="AG438" s="92"/>
      <c r="AH438" s="92"/>
      <c r="AI438" s="92"/>
      <c r="AJ438" s="92"/>
      <c r="AK438" s="92"/>
      <c r="AL438" s="92"/>
      <c r="AM438" s="92"/>
      <c r="AN438" s="92"/>
      <c r="AO438" s="92"/>
      <c r="AP438" s="92"/>
      <c r="AQ438" s="92"/>
      <c r="AR438" s="92"/>
      <c r="AS438" s="92"/>
      <c r="AT438" s="92"/>
      <c r="AU438" s="92"/>
      <c r="AV438" s="92"/>
      <c r="AW438" s="92"/>
      <c r="AX438" s="92"/>
      <c r="AY438" s="92"/>
      <c r="AZ438" s="92"/>
      <c r="BA438" s="92"/>
      <c r="BB438" s="92"/>
      <c r="BC438" s="92"/>
      <c r="BD438" s="92"/>
      <c r="BE438" s="92"/>
      <c r="BF438" s="92"/>
      <c r="BG438" s="92"/>
      <c r="BH438" s="92"/>
      <c r="BI438" s="92"/>
      <c r="BJ438" s="92"/>
      <c r="BK438" s="92"/>
      <c r="BL438" s="92"/>
      <c r="BM438" s="92"/>
      <c r="BN438" s="92"/>
      <c r="BO438" s="92"/>
      <c r="BP438" s="92"/>
      <c r="BQ438" s="92"/>
      <c r="BR438" s="92"/>
      <c r="BS438" s="92"/>
      <c r="BT438" s="92"/>
      <c r="BU438" s="92"/>
      <c r="BV438" s="92"/>
      <c r="BW438" s="92"/>
      <c r="BX438" s="92"/>
      <c r="BY438" s="92"/>
      <c r="BZ438" s="92"/>
      <c r="CA438" s="92"/>
      <c r="CB438" s="92"/>
      <c r="CC438" s="92"/>
      <c r="CD438" s="92"/>
      <c r="CE438" s="92"/>
      <c r="CF438" s="92"/>
      <c r="CG438" s="92"/>
      <c r="CH438" s="92"/>
      <c r="CI438" s="92"/>
      <c r="CJ438" s="92"/>
      <c r="CK438" s="92"/>
      <c r="CL438" s="92"/>
      <c r="CM438" s="92"/>
      <c r="CN438" s="92"/>
      <c r="CO438" s="92"/>
      <c r="CP438" s="92"/>
      <c r="CQ438" s="92"/>
      <c r="CR438" s="92"/>
      <c r="CS438" s="92"/>
      <c r="CT438" s="92"/>
      <c r="CU438" s="92"/>
      <c r="CV438" s="92"/>
      <c r="CW438" s="92"/>
      <c r="CX438" s="92"/>
      <c r="CY438" s="92"/>
      <c r="CZ438" s="92"/>
      <c r="DA438" s="92"/>
      <c r="DB438" s="92"/>
      <c r="DC438" s="92"/>
      <c r="DD438" s="92"/>
      <c r="DE438" s="92"/>
      <c r="DF438" s="92"/>
      <c r="DG438" s="92"/>
      <c r="DH438" s="92"/>
      <c r="DI438" s="92"/>
      <c r="DJ438" s="92"/>
      <c r="DK438" s="92"/>
      <c r="DL438" s="92"/>
      <c r="DM438" s="92"/>
      <c r="DN438" s="92"/>
      <c r="DO438" s="92"/>
      <c r="DP438" s="92"/>
      <c r="DQ438" s="92"/>
      <c r="DR438" s="92"/>
      <c r="DS438" s="92"/>
      <c r="DT438" s="92"/>
      <c r="DU438" s="92"/>
      <c r="DV438" s="92"/>
      <c r="DW438" s="92"/>
      <c r="DX438" s="92"/>
      <c r="DY438" s="92"/>
      <c r="DZ438" s="92"/>
      <c r="EA438" s="92"/>
      <c r="EB438" s="92"/>
      <c r="EC438" s="92"/>
      <c r="ED438" s="92"/>
      <c r="EE438" s="92"/>
      <c r="EF438" s="92"/>
      <c r="EG438" s="92"/>
      <c r="EH438" s="92"/>
      <c r="EI438" s="92"/>
      <c r="EJ438" s="92"/>
      <c r="EK438" s="92"/>
      <c r="EL438" s="92"/>
      <c r="EM438" s="92"/>
      <c r="EN438" s="92"/>
      <c r="EO438" s="92"/>
      <c r="EP438" s="92"/>
      <c r="EQ438" s="92"/>
      <c r="ER438" s="92"/>
      <c r="ES438" s="92"/>
      <c r="ET438" s="92"/>
      <c r="EU438" s="92"/>
      <c r="EV438" s="92"/>
      <c r="EW438" s="92"/>
      <c r="EX438" s="92"/>
      <c r="EY438" s="92"/>
      <c r="EZ438" s="92"/>
      <c r="FA438" s="92"/>
      <c r="FB438" s="92"/>
      <c r="FC438" s="92"/>
      <c r="FD438" s="92"/>
      <c r="FE438" s="92"/>
      <c r="FF438" s="92"/>
      <c r="FG438" s="92"/>
      <c r="FH438" s="92"/>
      <c r="FI438" s="92"/>
      <c r="FJ438" s="92"/>
      <c r="FK438" s="92"/>
      <c r="FL438" s="92"/>
      <c r="FM438" s="92"/>
      <c r="FN438" s="92"/>
      <c r="FO438" s="92"/>
      <c r="FP438" s="92"/>
      <c r="FQ438" s="92"/>
      <c r="FR438" s="92"/>
      <c r="FS438" s="92"/>
      <c r="FT438" s="92"/>
      <c r="FU438" s="92"/>
      <c r="FV438" s="92"/>
      <c r="FW438" s="92"/>
      <c r="FX438" s="92"/>
      <c r="FY438" s="92"/>
      <c r="FZ438" s="92"/>
      <c r="GA438" s="92"/>
      <c r="GB438" s="92"/>
      <c r="GC438" s="92"/>
      <c r="GD438" s="92"/>
      <c r="GE438" s="92"/>
      <c r="GF438" s="92"/>
      <c r="GG438" s="92"/>
      <c r="GH438" s="92"/>
      <c r="GI438" s="92"/>
      <c r="GJ438" s="92"/>
      <c r="GK438" s="92"/>
      <c r="GL438" s="92"/>
      <c r="GM438" s="92"/>
      <c r="GN438" s="92"/>
      <c r="GO438" s="92"/>
      <c r="GP438" s="92"/>
      <c r="GQ438" s="92"/>
      <c r="GR438" s="92"/>
      <c r="GS438" s="92"/>
      <c r="GT438" s="92"/>
      <c r="GU438" s="92"/>
      <c r="GV438" s="92"/>
      <c r="GW438" s="92"/>
      <c r="GX438" s="92"/>
      <c r="GY438" s="92"/>
      <c r="GZ438" s="92"/>
      <c r="HA438" s="92"/>
      <c r="HB438" s="92"/>
      <c r="HC438" s="92"/>
      <c r="HD438" s="92"/>
      <c r="HE438" s="92"/>
      <c r="HF438" s="92"/>
      <c r="HG438" s="92"/>
      <c r="HH438" s="92"/>
      <c r="HI438" s="92"/>
      <c r="HJ438" s="92"/>
      <c r="HK438" s="92"/>
      <c r="HL438" s="92"/>
      <c r="HM438" s="92"/>
      <c r="HN438" s="92"/>
      <c r="HO438" s="92"/>
      <c r="HP438" s="92"/>
      <c r="HQ438" s="92"/>
      <c r="HR438" s="92"/>
      <c r="HS438" s="92"/>
      <c r="HT438" s="92"/>
      <c r="HU438" s="92"/>
      <c r="HV438" s="92"/>
      <c r="HW438" s="92"/>
      <c r="HX438" s="92"/>
      <c r="HY438" s="92"/>
      <c r="HZ438" s="92"/>
      <c r="IA438" s="92"/>
      <c r="IB438" s="92"/>
      <c r="IC438" s="92"/>
      <c r="ID438" s="92"/>
      <c r="IE438" s="92"/>
      <c r="IF438" s="92"/>
      <c r="IG438" s="92"/>
      <c r="IH438" s="92"/>
      <c r="II438" s="92"/>
      <c r="IJ438" s="92"/>
      <c r="IK438" s="92"/>
      <c r="IL438" s="92"/>
      <c r="IM438" s="92"/>
      <c r="IN438" s="92"/>
      <c r="IO438" s="92"/>
      <c r="IP438" s="92"/>
      <c r="IQ438" s="92"/>
      <c r="IR438" s="92"/>
      <c r="IS438" s="92"/>
      <c r="IT438" s="92"/>
      <c r="IU438" s="92"/>
    </row>
    <row r="439" spans="1:255" s="88" customFormat="1">
      <c r="A439" s="93"/>
      <c r="B439" s="162" t="s">
        <v>163</v>
      </c>
      <c r="C439" s="166" t="s">
        <v>4</v>
      </c>
      <c r="D439" s="167">
        <v>1</v>
      </c>
      <c r="E439" s="76"/>
      <c r="F439" s="79">
        <f>+E439*D439</f>
        <v>0</v>
      </c>
      <c r="G439" s="92"/>
      <c r="H439" s="165"/>
      <c r="I439" s="92"/>
      <c r="J439" s="92"/>
      <c r="K439" s="92"/>
      <c r="L439" s="92"/>
      <c r="M439" s="92"/>
      <c r="N439" s="92"/>
      <c r="O439" s="92"/>
      <c r="P439" s="92"/>
      <c r="Q439" s="92"/>
      <c r="R439" s="92"/>
      <c r="S439" s="92"/>
      <c r="T439" s="92"/>
      <c r="U439" s="92"/>
      <c r="V439" s="92"/>
      <c r="W439" s="92"/>
      <c r="X439" s="92"/>
      <c r="Y439" s="92"/>
      <c r="Z439" s="92"/>
      <c r="AA439" s="92"/>
      <c r="AB439" s="92"/>
      <c r="AC439" s="92"/>
      <c r="AD439" s="92"/>
      <c r="AE439" s="92"/>
      <c r="AF439" s="92"/>
      <c r="AG439" s="92"/>
      <c r="AH439" s="92"/>
      <c r="AI439" s="92"/>
      <c r="AJ439" s="92"/>
      <c r="AK439" s="92"/>
      <c r="AL439" s="92"/>
      <c r="AM439" s="92"/>
      <c r="AN439" s="92"/>
      <c r="AO439" s="92"/>
      <c r="AP439" s="92"/>
      <c r="AQ439" s="92"/>
      <c r="AR439" s="92"/>
      <c r="AS439" s="92"/>
      <c r="AT439" s="92"/>
      <c r="AU439" s="92"/>
      <c r="AV439" s="92"/>
      <c r="AW439" s="92"/>
      <c r="AX439" s="92"/>
      <c r="AY439" s="92"/>
      <c r="AZ439" s="92"/>
      <c r="BA439" s="92"/>
      <c r="BB439" s="92"/>
      <c r="BC439" s="92"/>
      <c r="BD439" s="92"/>
      <c r="BE439" s="92"/>
      <c r="BF439" s="92"/>
      <c r="BG439" s="92"/>
      <c r="BH439" s="92"/>
      <c r="BI439" s="92"/>
      <c r="BJ439" s="92"/>
      <c r="BK439" s="92"/>
      <c r="BL439" s="92"/>
      <c r="BM439" s="92"/>
      <c r="BN439" s="92"/>
      <c r="BO439" s="92"/>
      <c r="BP439" s="92"/>
      <c r="BQ439" s="92"/>
      <c r="BR439" s="92"/>
      <c r="BS439" s="92"/>
      <c r="BT439" s="92"/>
      <c r="BU439" s="92"/>
      <c r="BV439" s="92"/>
      <c r="BW439" s="92"/>
      <c r="BX439" s="92"/>
      <c r="BY439" s="92"/>
      <c r="BZ439" s="92"/>
      <c r="CA439" s="92"/>
      <c r="CB439" s="92"/>
      <c r="CC439" s="92"/>
      <c r="CD439" s="92"/>
      <c r="CE439" s="92"/>
      <c r="CF439" s="92"/>
      <c r="CG439" s="92"/>
      <c r="CH439" s="92"/>
      <c r="CI439" s="92"/>
      <c r="CJ439" s="92"/>
      <c r="CK439" s="92"/>
      <c r="CL439" s="92"/>
      <c r="CM439" s="92"/>
      <c r="CN439" s="92"/>
      <c r="CO439" s="92"/>
      <c r="CP439" s="92"/>
      <c r="CQ439" s="92"/>
      <c r="CR439" s="92"/>
      <c r="CS439" s="92"/>
      <c r="CT439" s="92"/>
      <c r="CU439" s="92"/>
      <c r="CV439" s="92"/>
      <c r="CW439" s="92"/>
      <c r="CX439" s="92"/>
      <c r="CY439" s="92"/>
      <c r="CZ439" s="92"/>
      <c r="DA439" s="92"/>
      <c r="DB439" s="92"/>
      <c r="DC439" s="92"/>
      <c r="DD439" s="92"/>
      <c r="DE439" s="92"/>
      <c r="DF439" s="92"/>
      <c r="DG439" s="92"/>
      <c r="DH439" s="92"/>
      <c r="DI439" s="92"/>
      <c r="DJ439" s="92"/>
      <c r="DK439" s="92"/>
      <c r="DL439" s="92"/>
      <c r="DM439" s="92"/>
      <c r="DN439" s="92"/>
      <c r="DO439" s="92"/>
      <c r="DP439" s="92"/>
      <c r="DQ439" s="92"/>
      <c r="DR439" s="92"/>
      <c r="DS439" s="92"/>
      <c r="DT439" s="92"/>
      <c r="DU439" s="92"/>
      <c r="DV439" s="92"/>
      <c r="DW439" s="92"/>
      <c r="DX439" s="92"/>
      <c r="DY439" s="92"/>
      <c r="DZ439" s="92"/>
      <c r="EA439" s="92"/>
      <c r="EB439" s="92"/>
      <c r="EC439" s="92"/>
      <c r="ED439" s="92"/>
      <c r="EE439" s="92"/>
      <c r="EF439" s="92"/>
      <c r="EG439" s="92"/>
      <c r="EH439" s="92"/>
      <c r="EI439" s="92"/>
      <c r="EJ439" s="92"/>
      <c r="EK439" s="92"/>
      <c r="EL439" s="92"/>
      <c r="EM439" s="92"/>
      <c r="EN439" s="92"/>
      <c r="EO439" s="92"/>
      <c r="EP439" s="92"/>
      <c r="EQ439" s="92"/>
      <c r="ER439" s="92"/>
      <c r="ES439" s="92"/>
      <c r="ET439" s="92"/>
      <c r="EU439" s="92"/>
      <c r="EV439" s="92"/>
      <c r="EW439" s="92"/>
      <c r="EX439" s="92"/>
      <c r="EY439" s="92"/>
      <c r="EZ439" s="92"/>
      <c r="FA439" s="92"/>
      <c r="FB439" s="92"/>
      <c r="FC439" s="92"/>
      <c r="FD439" s="92"/>
      <c r="FE439" s="92"/>
      <c r="FF439" s="92"/>
      <c r="FG439" s="92"/>
      <c r="FH439" s="92"/>
      <c r="FI439" s="92"/>
      <c r="FJ439" s="92"/>
      <c r="FK439" s="92"/>
      <c r="FL439" s="92"/>
      <c r="FM439" s="92"/>
      <c r="FN439" s="92"/>
      <c r="FO439" s="92"/>
      <c r="FP439" s="92"/>
      <c r="FQ439" s="92"/>
      <c r="FR439" s="92"/>
      <c r="FS439" s="92"/>
      <c r="FT439" s="92"/>
      <c r="FU439" s="92"/>
      <c r="FV439" s="92"/>
      <c r="FW439" s="92"/>
      <c r="FX439" s="92"/>
      <c r="FY439" s="92"/>
      <c r="FZ439" s="92"/>
      <c r="GA439" s="92"/>
      <c r="GB439" s="92"/>
      <c r="GC439" s="92"/>
      <c r="GD439" s="92"/>
      <c r="GE439" s="92"/>
      <c r="GF439" s="92"/>
      <c r="GG439" s="92"/>
      <c r="GH439" s="92"/>
      <c r="GI439" s="92"/>
      <c r="GJ439" s="92"/>
      <c r="GK439" s="92"/>
      <c r="GL439" s="92"/>
      <c r="GM439" s="92"/>
      <c r="GN439" s="92"/>
      <c r="GO439" s="92"/>
      <c r="GP439" s="92"/>
      <c r="GQ439" s="92"/>
      <c r="GR439" s="92"/>
      <c r="GS439" s="92"/>
      <c r="GT439" s="92"/>
      <c r="GU439" s="92"/>
      <c r="GV439" s="92"/>
      <c r="GW439" s="92"/>
      <c r="GX439" s="92"/>
      <c r="GY439" s="92"/>
      <c r="GZ439" s="92"/>
      <c r="HA439" s="92"/>
      <c r="HB439" s="92"/>
      <c r="HC439" s="92"/>
      <c r="HD439" s="92"/>
      <c r="HE439" s="92"/>
      <c r="HF439" s="92"/>
      <c r="HG439" s="92"/>
      <c r="HH439" s="92"/>
      <c r="HI439" s="92"/>
      <c r="HJ439" s="92"/>
      <c r="HK439" s="92"/>
      <c r="HL439" s="92"/>
      <c r="HM439" s="92"/>
      <c r="HN439" s="92"/>
      <c r="HO439" s="92"/>
      <c r="HP439" s="92"/>
      <c r="HQ439" s="92"/>
      <c r="HR439" s="92"/>
      <c r="HS439" s="92"/>
      <c r="HT439" s="92"/>
      <c r="HU439" s="92"/>
      <c r="HV439" s="92"/>
      <c r="HW439" s="92"/>
      <c r="HX439" s="92"/>
      <c r="HY439" s="92"/>
      <c r="HZ439" s="92"/>
      <c r="IA439" s="92"/>
      <c r="IB439" s="92"/>
      <c r="IC439" s="92"/>
      <c r="ID439" s="92"/>
      <c r="IE439" s="92"/>
      <c r="IF439" s="92"/>
      <c r="IG439" s="92"/>
      <c r="IH439" s="92"/>
      <c r="II439" s="92"/>
      <c r="IJ439" s="92"/>
      <c r="IK439" s="92"/>
      <c r="IL439" s="92"/>
      <c r="IM439" s="92"/>
      <c r="IN439" s="92"/>
      <c r="IO439" s="92"/>
      <c r="IP439" s="92"/>
      <c r="IQ439" s="92"/>
      <c r="IR439" s="92"/>
      <c r="IS439" s="92"/>
      <c r="IT439" s="92"/>
      <c r="IU439" s="92"/>
    </row>
    <row r="440" spans="1:255" s="88" customFormat="1">
      <c r="A440" s="93"/>
      <c r="B440" s="162" t="s">
        <v>231</v>
      </c>
      <c r="C440" s="103"/>
      <c r="D440" s="103"/>
      <c r="E440" s="117"/>
      <c r="F440" s="115"/>
      <c r="G440" s="92"/>
      <c r="H440" s="165"/>
      <c r="I440" s="92"/>
      <c r="J440" s="92"/>
      <c r="K440" s="92"/>
      <c r="L440" s="92"/>
      <c r="M440" s="92"/>
      <c r="N440" s="92"/>
      <c r="O440" s="92"/>
      <c r="P440" s="92"/>
      <c r="Q440" s="92"/>
      <c r="R440" s="92"/>
      <c r="S440" s="92"/>
      <c r="T440" s="92"/>
      <c r="U440" s="92"/>
      <c r="V440" s="92"/>
      <c r="W440" s="92"/>
      <c r="X440" s="92"/>
      <c r="Y440" s="92"/>
      <c r="Z440" s="92"/>
      <c r="AA440" s="92"/>
      <c r="AB440" s="92"/>
      <c r="AC440" s="92"/>
      <c r="AD440" s="92"/>
      <c r="AE440" s="92"/>
      <c r="AF440" s="92"/>
      <c r="AG440" s="92"/>
      <c r="AH440" s="92"/>
      <c r="AI440" s="92"/>
      <c r="AJ440" s="92"/>
      <c r="AK440" s="92"/>
      <c r="AL440" s="92"/>
      <c r="AM440" s="92"/>
      <c r="AN440" s="92"/>
      <c r="AO440" s="92"/>
      <c r="AP440" s="92"/>
      <c r="AQ440" s="92"/>
      <c r="AR440" s="92"/>
      <c r="AS440" s="92"/>
      <c r="AT440" s="92"/>
      <c r="AU440" s="92"/>
      <c r="AV440" s="92"/>
      <c r="AW440" s="92"/>
      <c r="AX440" s="92"/>
      <c r="AY440" s="92"/>
      <c r="AZ440" s="92"/>
      <c r="BA440" s="92"/>
      <c r="BB440" s="92"/>
      <c r="BC440" s="92"/>
      <c r="BD440" s="92"/>
      <c r="BE440" s="92"/>
      <c r="BF440" s="92"/>
      <c r="BG440" s="92"/>
      <c r="BH440" s="92"/>
      <c r="BI440" s="92"/>
      <c r="BJ440" s="92"/>
      <c r="BK440" s="92"/>
      <c r="BL440" s="92"/>
      <c r="BM440" s="92"/>
      <c r="BN440" s="92"/>
      <c r="BO440" s="92"/>
      <c r="BP440" s="92"/>
      <c r="BQ440" s="92"/>
      <c r="BR440" s="92"/>
      <c r="BS440" s="92"/>
      <c r="BT440" s="92"/>
      <c r="BU440" s="92"/>
      <c r="BV440" s="92"/>
      <c r="BW440" s="92"/>
      <c r="BX440" s="92"/>
      <c r="BY440" s="92"/>
      <c r="BZ440" s="92"/>
      <c r="CA440" s="92"/>
      <c r="CB440" s="92"/>
      <c r="CC440" s="92"/>
      <c r="CD440" s="92"/>
      <c r="CE440" s="92"/>
      <c r="CF440" s="92"/>
      <c r="CG440" s="92"/>
      <c r="CH440" s="92"/>
      <c r="CI440" s="92"/>
      <c r="CJ440" s="92"/>
      <c r="CK440" s="92"/>
      <c r="CL440" s="92"/>
      <c r="CM440" s="92"/>
      <c r="CN440" s="92"/>
      <c r="CO440" s="92"/>
      <c r="CP440" s="92"/>
      <c r="CQ440" s="92"/>
      <c r="CR440" s="92"/>
      <c r="CS440" s="92"/>
      <c r="CT440" s="92"/>
      <c r="CU440" s="92"/>
      <c r="CV440" s="92"/>
      <c r="CW440" s="92"/>
      <c r="CX440" s="92"/>
      <c r="CY440" s="92"/>
      <c r="CZ440" s="92"/>
      <c r="DA440" s="92"/>
      <c r="DB440" s="92"/>
      <c r="DC440" s="92"/>
      <c r="DD440" s="92"/>
      <c r="DE440" s="92"/>
      <c r="DF440" s="92"/>
      <c r="DG440" s="92"/>
      <c r="DH440" s="92"/>
      <c r="DI440" s="92"/>
      <c r="DJ440" s="92"/>
      <c r="DK440" s="92"/>
      <c r="DL440" s="92"/>
      <c r="DM440" s="92"/>
      <c r="DN440" s="92"/>
      <c r="DO440" s="92"/>
      <c r="DP440" s="92"/>
      <c r="DQ440" s="92"/>
      <c r="DR440" s="92"/>
      <c r="DS440" s="92"/>
      <c r="DT440" s="92"/>
      <c r="DU440" s="92"/>
      <c r="DV440" s="92"/>
      <c r="DW440" s="92"/>
      <c r="DX440" s="92"/>
      <c r="DY440" s="92"/>
      <c r="DZ440" s="92"/>
      <c r="EA440" s="92"/>
      <c r="EB440" s="92"/>
      <c r="EC440" s="92"/>
      <c r="ED440" s="92"/>
      <c r="EE440" s="92"/>
      <c r="EF440" s="92"/>
      <c r="EG440" s="92"/>
      <c r="EH440" s="92"/>
      <c r="EI440" s="92"/>
      <c r="EJ440" s="92"/>
      <c r="EK440" s="92"/>
      <c r="EL440" s="92"/>
      <c r="EM440" s="92"/>
      <c r="EN440" s="92"/>
      <c r="EO440" s="92"/>
      <c r="EP440" s="92"/>
      <c r="EQ440" s="92"/>
      <c r="ER440" s="92"/>
      <c r="ES440" s="92"/>
      <c r="ET440" s="92"/>
      <c r="EU440" s="92"/>
      <c r="EV440" s="92"/>
      <c r="EW440" s="92"/>
      <c r="EX440" s="92"/>
      <c r="EY440" s="92"/>
      <c r="EZ440" s="92"/>
      <c r="FA440" s="92"/>
      <c r="FB440" s="92"/>
      <c r="FC440" s="92"/>
      <c r="FD440" s="92"/>
      <c r="FE440" s="92"/>
      <c r="FF440" s="92"/>
      <c r="FG440" s="92"/>
      <c r="FH440" s="92"/>
      <c r="FI440" s="92"/>
      <c r="FJ440" s="92"/>
      <c r="FK440" s="92"/>
      <c r="FL440" s="92"/>
      <c r="FM440" s="92"/>
      <c r="FN440" s="92"/>
      <c r="FO440" s="92"/>
      <c r="FP440" s="92"/>
      <c r="FQ440" s="92"/>
      <c r="FR440" s="92"/>
      <c r="FS440" s="92"/>
      <c r="FT440" s="92"/>
      <c r="FU440" s="92"/>
      <c r="FV440" s="92"/>
      <c r="FW440" s="92"/>
      <c r="FX440" s="92"/>
      <c r="FY440" s="92"/>
      <c r="FZ440" s="92"/>
      <c r="GA440" s="92"/>
      <c r="GB440" s="92"/>
      <c r="GC440" s="92"/>
      <c r="GD440" s="92"/>
      <c r="GE440" s="92"/>
      <c r="GF440" s="92"/>
      <c r="GG440" s="92"/>
      <c r="GH440" s="92"/>
      <c r="GI440" s="92"/>
      <c r="GJ440" s="92"/>
      <c r="GK440" s="92"/>
      <c r="GL440" s="92"/>
      <c r="GM440" s="92"/>
      <c r="GN440" s="92"/>
      <c r="GO440" s="92"/>
      <c r="GP440" s="92"/>
      <c r="GQ440" s="92"/>
      <c r="GR440" s="92"/>
      <c r="GS440" s="92"/>
      <c r="GT440" s="92"/>
      <c r="GU440" s="92"/>
      <c r="GV440" s="92"/>
      <c r="GW440" s="92"/>
      <c r="GX440" s="92"/>
      <c r="GY440" s="92"/>
      <c r="GZ440" s="92"/>
      <c r="HA440" s="92"/>
      <c r="HB440" s="92"/>
      <c r="HC440" s="92"/>
      <c r="HD440" s="92"/>
      <c r="HE440" s="92"/>
      <c r="HF440" s="92"/>
      <c r="HG440" s="92"/>
      <c r="HH440" s="92"/>
      <c r="HI440" s="92"/>
      <c r="HJ440" s="92"/>
      <c r="HK440" s="92"/>
      <c r="HL440" s="92"/>
      <c r="HM440" s="92"/>
      <c r="HN440" s="92"/>
      <c r="HO440" s="92"/>
      <c r="HP440" s="92"/>
      <c r="HQ440" s="92"/>
      <c r="HR440" s="92"/>
      <c r="HS440" s="92"/>
      <c r="HT440" s="92"/>
      <c r="HU440" s="92"/>
      <c r="HV440" s="92"/>
      <c r="HW440" s="92"/>
      <c r="HX440" s="92"/>
      <c r="HY440" s="92"/>
      <c r="HZ440" s="92"/>
      <c r="IA440" s="92"/>
      <c r="IB440" s="92"/>
      <c r="IC440" s="92"/>
      <c r="ID440" s="92"/>
      <c r="IE440" s="92"/>
      <c r="IF440" s="92"/>
      <c r="IG440" s="92"/>
      <c r="IH440" s="92"/>
      <c r="II440" s="92"/>
      <c r="IJ440" s="92"/>
      <c r="IK440" s="92"/>
      <c r="IL440" s="92"/>
      <c r="IM440" s="92"/>
      <c r="IN440" s="92"/>
      <c r="IO440" s="92"/>
      <c r="IP440" s="92"/>
      <c r="IQ440" s="92"/>
      <c r="IR440" s="92"/>
      <c r="IS440" s="92"/>
      <c r="IT440" s="92"/>
      <c r="IU440" s="92"/>
    </row>
    <row r="441" spans="1:255" s="94" customFormat="1">
      <c r="A441" s="102"/>
      <c r="B441" s="168" t="s">
        <v>30</v>
      </c>
      <c r="C441" s="103"/>
      <c r="D441" s="103"/>
      <c r="E441" s="100"/>
      <c r="F441" s="100"/>
      <c r="H441" s="165"/>
    </row>
    <row r="442" spans="1:255" s="88" customFormat="1">
      <c r="A442" s="8"/>
      <c r="B442" s="162"/>
      <c r="C442" s="163"/>
      <c r="D442" s="164"/>
      <c r="E442" s="117"/>
      <c r="F442" s="115"/>
      <c r="G442" s="92"/>
      <c r="H442" s="165"/>
      <c r="I442" s="92"/>
      <c r="J442" s="92"/>
      <c r="K442" s="92"/>
      <c r="L442" s="92"/>
      <c r="M442" s="92"/>
      <c r="N442" s="92"/>
      <c r="O442" s="92"/>
      <c r="P442" s="92"/>
      <c r="Q442" s="92"/>
      <c r="R442" s="92"/>
      <c r="S442" s="92"/>
      <c r="T442" s="92"/>
      <c r="U442" s="92"/>
      <c r="V442" s="92"/>
      <c r="W442" s="92"/>
      <c r="X442" s="92"/>
      <c r="Y442" s="92"/>
      <c r="Z442" s="92"/>
      <c r="AA442" s="92"/>
      <c r="AB442" s="92"/>
      <c r="AC442" s="92"/>
      <c r="AD442" s="92"/>
      <c r="AE442" s="92"/>
      <c r="AF442" s="92"/>
      <c r="AG442" s="92"/>
      <c r="AH442" s="92"/>
      <c r="AI442" s="92"/>
      <c r="AJ442" s="92"/>
      <c r="AK442" s="92"/>
      <c r="AL442" s="92"/>
      <c r="AM442" s="92"/>
      <c r="AN442" s="92"/>
      <c r="AO442" s="92"/>
      <c r="AP442" s="92"/>
      <c r="AQ442" s="92"/>
      <c r="AR442" s="92"/>
      <c r="AS442" s="92"/>
      <c r="AT442" s="92"/>
      <c r="AU442" s="92"/>
      <c r="AV442" s="92"/>
      <c r="AW442" s="92"/>
      <c r="AX442" s="92"/>
      <c r="AY442" s="92"/>
      <c r="AZ442" s="92"/>
      <c r="BA442" s="92"/>
      <c r="BB442" s="92"/>
      <c r="BC442" s="92"/>
      <c r="BD442" s="92"/>
      <c r="BE442" s="92"/>
      <c r="BF442" s="92"/>
      <c r="BG442" s="92"/>
      <c r="BH442" s="92"/>
      <c r="BI442" s="92"/>
      <c r="BJ442" s="92"/>
      <c r="BK442" s="92"/>
      <c r="BL442" s="92"/>
      <c r="BM442" s="92"/>
      <c r="BN442" s="92"/>
      <c r="BO442" s="92"/>
      <c r="BP442" s="92"/>
      <c r="BQ442" s="92"/>
      <c r="BR442" s="92"/>
      <c r="BS442" s="92"/>
      <c r="BT442" s="92"/>
      <c r="BU442" s="92"/>
      <c r="BV442" s="92"/>
      <c r="BW442" s="92"/>
      <c r="BX442" s="92"/>
      <c r="BY442" s="92"/>
      <c r="BZ442" s="92"/>
      <c r="CA442" s="92"/>
      <c r="CB442" s="92"/>
      <c r="CC442" s="92"/>
      <c r="CD442" s="92"/>
      <c r="CE442" s="92"/>
      <c r="CF442" s="92"/>
      <c r="CG442" s="92"/>
      <c r="CH442" s="92"/>
      <c r="CI442" s="92"/>
      <c r="CJ442" s="92"/>
      <c r="CK442" s="92"/>
      <c r="CL442" s="92"/>
      <c r="CM442" s="92"/>
      <c r="CN442" s="92"/>
      <c r="CO442" s="92"/>
      <c r="CP442" s="92"/>
      <c r="CQ442" s="92"/>
      <c r="CR442" s="92"/>
      <c r="CS442" s="92"/>
      <c r="CT442" s="92"/>
      <c r="CU442" s="92"/>
      <c r="CV442" s="92"/>
      <c r="CW442" s="92"/>
      <c r="CX442" s="92"/>
      <c r="CY442" s="92"/>
      <c r="CZ442" s="92"/>
      <c r="DA442" s="92"/>
      <c r="DB442" s="92"/>
      <c r="DC442" s="92"/>
      <c r="DD442" s="92"/>
      <c r="DE442" s="92"/>
      <c r="DF442" s="92"/>
      <c r="DG442" s="92"/>
      <c r="DH442" s="92"/>
      <c r="DI442" s="92"/>
      <c r="DJ442" s="92"/>
      <c r="DK442" s="92"/>
      <c r="DL442" s="92"/>
      <c r="DM442" s="92"/>
      <c r="DN442" s="92"/>
      <c r="DO442" s="92"/>
      <c r="DP442" s="92"/>
      <c r="DQ442" s="92"/>
      <c r="DR442" s="92"/>
      <c r="DS442" s="92"/>
      <c r="DT442" s="92"/>
      <c r="DU442" s="92"/>
      <c r="DV442" s="92"/>
      <c r="DW442" s="92"/>
      <c r="DX442" s="92"/>
      <c r="DY442" s="92"/>
      <c r="DZ442" s="92"/>
      <c r="EA442" s="92"/>
      <c r="EB442" s="92"/>
      <c r="EC442" s="92"/>
      <c r="ED442" s="92"/>
      <c r="EE442" s="92"/>
      <c r="EF442" s="92"/>
      <c r="EG442" s="92"/>
      <c r="EH442" s="92"/>
      <c r="EI442" s="92"/>
      <c r="EJ442" s="92"/>
      <c r="EK442" s="92"/>
      <c r="EL442" s="92"/>
      <c r="EM442" s="92"/>
      <c r="EN442" s="92"/>
      <c r="EO442" s="92"/>
      <c r="EP442" s="92"/>
      <c r="EQ442" s="92"/>
      <c r="ER442" s="92"/>
      <c r="ES442" s="92"/>
      <c r="ET442" s="92"/>
      <c r="EU442" s="92"/>
      <c r="EV442" s="92"/>
      <c r="EW442" s="92"/>
      <c r="EX442" s="92"/>
      <c r="EY442" s="92"/>
      <c r="EZ442" s="92"/>
      <c r="FA442" s="92"/>
      <c r="FB442" s="92"/>
      <c r="FC442" s="92"/>
      <c r="FD442" s="92"/>
      <c r="FE442" s="92"/>
      <c r="FF442" s="92"/>
      <c r="FG442" s="92"/>
      <c r="FH442" s="92"/>
      <c r="FI442" s="92"/>
      <c r="FJ442" s="92"/>
      <c r="FK442" s="92"/>
      <c r="FL442" s="92"/>
      <c r="FM442" s="92"/>
      <c r="FN442" s="92"/>
      <c r="FO442" s="92"/>
      <c r="FP442" s="92"/>
      <c r="FQ442" s="92"/>
      <c r="FR442" s="92"/>
      <c r="FS442" s="92"/>
      <c r="FT442" s="92"/>
      <c r="FU442" s="92"/>
      <c r="FV442" s="92"/>
      <c r="FW442" s="92"/>
      <c r="FX442" s="92"/>
      <c r="FY442" s="92"/>
      <c r="FZ442" s="92"/>
      <c r="GA442" s="92"/>
      <c r="GB442" s="92"/>
      <c r="GC442" s="92"/>
      <c r="GD442" s="92"/>
      <c r="GE442" s="92"/>
      <c r="GF442" s="92"/>
      <c r="GG442" s="92"/>
      <c r="GH442" s="92"/>
      <c r="GI442" s="92"/>
      <c r="GJ442" s="92"/>
      <c r="GK442" s="92"/>
      <c r="GL442" s="92"/>
      <c r="GM442" s="92"/>
      <c r="GN442" s="92"/>
      <c r="GO442" s="92"/>
      <c r="GP442" s="92"/>
      <c r="GQ442" s="92"/>
      <c r="GR442" s="92"/>
      <c r="GS442" s="92"/>
      <c r="GT442" s="92"/>
      <c r="GU442" s="92"/>
      <c r="GV442" s="92"/>
      <c r="GW442" s="92"/>
      <c r="GX442" s="92"/>
      <c r="GY442" s="92"/>
      <c r="GZ442" s="92"/>
      <c r="HA442" s="92"/>
      <c r="HB442" s="92"/>
      <c r="HC442" s="92"/>
      <c r="HD442" s="92"/>
      <c r="HE442" s="92"/>
      <c r="HF442" s="92"/>
      <c r="HG442" s="92"/>
      <c r="HH442" s="92"/>
      <c r="HI442" s="92"/>
      <c r="HJ442" s="92"/>
      <c r="HK442" s="92"/>
      <c r="HL442" s="92"/>
      <c r="HM442" s="92"/>
      <c r="HN442" s="92"/>
      <c r="HO442" s="92"/>
      <c r="HP442" s="92"/>
      <c r="HQ442" s="92"/>
      <c r="HR442" s="92"/>
      <c r="HS442" s="92"/>
      <c r="HT442" s="92"/>
      <c r="HU442" s="92"/>
      <c r="HV442" s="92"/>
      <c r="HW442" s="92"/>
      <c r="HX442" s="92"/>
      <c r="HY442" s="92"/>
      <c r="HZ442" s="92"/>
      <c r="IA442" s="92"/>
      <c r="IB442" s="92"/>
      <c r="IC442" s="92"/>
      <c r="ID442" s="92"/>
      <c r="IE442" s="92"/>
      <c r="IF442" s="92"/>
      <c r="IG442" s="92"/>
      <c r="IH442" s="92"/>
      <c r="II442" s="92"/>
      <c r="IJ442" s="92"/>
      <c r="IK442" s="92"/>
      <c r="IL442" s="92"/>
      <c r="IM442" s="92"/>
      <c r="IN442" s="92"/>
      <c r="IO442" s="92"/>
      <c r="IP442" s="92"/>
      <c r="IQ442" s="92"/>
      <c r="IR442" s="92"/>
      <c r="IS442" s="92"/>
      <c r="IT442" s="92"/>
      <c r="IU442" s="92"/>
    </row>
    <row r="443" spans="1:255" s="88" customFormat="1">
      <c r="A443" s="89"/>
      <c r="B443" s="165" t="s">
        <v>196</v>
      </c>
      <c r="C443" s="163"/>
      <c r="D443" s="164"/>
      <c r="E443" s="117"/>
      <c r="F443" s="115"/>
      <c r="G443" s="92"/>
      <c r="H443" s="165"/>
      <c r="I443" s="92"/>
      <c r="J443" s="92"/>
      <c r="K443" s="92"/>
      <c r="L443" s="92"/>
      <c r="M443" s="92"/>
      <c r="N443" s="92"/>
      <c r="O443" s="92"/>
      <c r="P443" s="92"/>
      <c r="Q443" s="92"/>
      <c r="R443" s="92"/>
      <c r="S443" s="92"/>
      <c r="T443" s="92"/>
      <c r="U443" s="92"/>
      <c r="V443" s="92"/>
      <c r="W443" s="92"/>
      <c r="X443" s="92"/>
      <c r="Y443" s="92"/>
      <c r="Z443" s="92"/>
      <c r="AA443" s="92"/>
      <c r="AB443" s="92"/>
      <c r="AC443" s="92"/>
      <c r="AD443" s="92"/>
      <c r="AE443" s="92"/>
      <c r="AF443" s="92"/>
      <c r="AG443" s="92"/>
      <c r="AH443" s="92"/>
      <c r="AI443" s="92"/>
      <c r="AJ443" s="92"/>
      <c r="AK443" s="92"/>
      <c r="AL443" s="92"/>
      <c r="AM443" s="92"/>
      <c r="AN443" s="92"/>
      <c r="AO443" s="92"/>
      <c r="AP443" s="92"/>
      <c r="AQ443" s="92"/>
      <c r="AR443" s="92"/>
      <c r="AS443" s="92"/>
      <c r="AT443" s="92"/>
      <c r="AU443" s="92"/>
      <c r="AV443" s="92"/>
      <c r="AW443" s="92"/>
      <c r="AX443" s="92"/>
      <c r="AY443" s="92"/>
      <c r="AZ443" s="92"/>
      <c r="BA443" s="92"/>
      <c r="BB443" s="92"/>
      <c r="BC443" s="92"/>
      <c r="BD443" s="92"/>
      <c r="BE443" s="92"/>
      <c r="BF443" s="92"/>
      <c r="BG443" s="92"/>
      <c r="BH443" s="92"/>
      <c r="BI443" s="92"/>
      <c r="BJ443" s="92"/>
      <c r="BK443" s="92"/>
      <c r="BL443" s="92"/>
      <c r="BM443" s="92"/>
      <c r="BN443" s="92"/>
      <c r="BO443" s="92"/>
      <c r="BP443" s="92"/>
      <c r="BQ443" s="92"/>
      <c r="BR443" s="92"/>
      <c r="BS443" s="92"/>
      <c r="BT443" s="92"/>
      <c r="BU443" s="92"/>
      <c r="BV443" s="92"/>
      <c r="BW443" s="92"/>
      <c r="BX443" s="92"/>
      <c r="BY443" s="92"/>
      <c r="BZ443" s="92"/>
      <c r="CA443" s="92"/>
      <c r="CB443" s="92"/>
      <c r="CC443" s="92"/>
      <c r="CD443" s="92"/>
      <c r="CE443" s="92"/>
      <c r="CF443" s="92"/>
      <c r="CG443" s="92"/>
      <c r="CH443" s="92"/>
      <c r="CI443" s="92"/>
      <c r="CJ443" s="92"/>
      <c r="CK443" s="92"/>
      <c r="CL443" s="92"/>
      <c r="CM443" s="92"/>
      <c r="CN443" s="92"/>
      <c r="CO443" s="92"/>
      <c r="CP443" s="92"/>
      <c r="CQ443" s="92"/>
      <c r="CR443" s="92"/>
      <c r="CS443" s="92"/>
      <c r="CT443" s="92"/>
      <c r="CU443" s="92"/>
      <c r="CV443" s="92"/>
      <c r="CW443" s="92"/>
      <c r="CX443" s="92"/>
      <c r="CY443" s="92"/>
      <c r="CZ443" s="92"/>
      <c r="DA443" s="92"/>
      <c r="DB443" s="92"/>
      <c r="DC443" s="92"/>
      <c r="DD443" s="92"/>
      <c r="DE443" s="92"/>
      <c r="DF443" s="92"/>
      <c r="DG443" s="92"/>
      <c r="DH443" s="92"/>
      <c r="DI443" s="92"/>
      <c r="DJ443" s="92"/>
      <c r="DK443" s="92"/>
      <c r="DL443" s="92"/>
      <c r="DM443" s="92"/>
      <c r="DN443" s="92"/>
      <c r="DO443" s="92"/>
      <c r="DP443" s="92"/>
      <c r="DQ443" s="92"/>
      <c r="DR443" s="92"/>
      <c r="DS443" s="92"/>
      <c r="DT443" s="92"/>
      <c r="DU443" s="92"/>
      <c r="DV443" s="92"/>
      <c r="DW443" s="92"/>
      <c r="DX443" s="92"/>
      <c r="DY443" s="92"/>
      <c r="DZ443" s="92"/>
      <c r="EA443" s="92"/>
      <c r="EB443" s="92"/>
      <c r="EC443" s="92"/>
      <c r="ED443" s="92"/>
      <c r="EE443" s="92"/>
      <c r="EF443" s="92"/>
      <c r="EG443" s="92"/>
      <c r="EH443" s="92"/>
      <c r="EI443" s="92"/>
      <c r="EJ443" s="92"/>
      <c r="EK443" s="92"/>
      <c r="EL443" s="92"/>
      <c r="EM443" s="92"/>
      <c r="EN443" s="92"/>
      <c r="EO443" s="92"/>
      <c r="EP443" s="92"/>
      <c r="EQ443" s="92"/>
      <c r="ER443" s="92"/>
      <c r="ES443" s="92"/>
      <c r="ET443" s="92"/>
      <c r="EU443" s="92"/>
      <c r="EV443" s="92"/>
      <c r="EW443" s="92"/>
      <c r="EX443" s="92"/>
      <c r="EY443" s="92"/>
      <c r="EZ443" s="92"/>
      <c r="FA443" s="92"/>
      <c r="FB443" s="92"/>
      <c r="FC443" s="92"/>
      <c r="FD443" s="92"/>
      <c r="FE443" s="92"/>
      <c r="FF443" s="92"/>
      <c r="FG443" s="92"/>
      <c r="FH443" s="92"/>
      <c r="FI443" s="92"/>
      <c r="FJ443" s="92"/>
      <c r="FK443" s="92"/>
      <c r="FL443" s="92"/>
      <c r="FM443" s="92"/>
      <c r="FN443" s="92"/>
      <c r="FO443" s="92"/>
      <c r="FP443" s="92"/>
      <c r="FQ443" s="92"/>
      <c r="FR443" s="92"/>
      <c r="FS443" s="92"/>
      <c r="FT443" s="92"/>
      <c r="FU443" s="92"/>
      <c r="FV443" s="92"/>
      <c r="FW443" s="92"/>
      <c r="FX443" s="92"/>
      <c r="FY443" s="92"/>
      <c r="FZ443" s="92"/>
      <c r="GA443" s="92"/>
      <c r="GB443" s="92"/>
      <c r="GC443" s="92"/>
      <c r="GD443" s="92"/>
      <c r="GE443" s="92"/>
      <c r="GF443" s="92"/>
      <c r="GG443" s="92"/>
      <c r="GH443" s="92"/>
      <c r="GI443" s="92"/>
      <c r="GJ443" s="92"/>
      <c r="GK443" s="92"/>
      <c r="GL443" s="92"/>
      <c r="GM443" s="92"/>
      <c r="GN443" s="92"/>
      <c r="GO443" s="92"/>
      <c r="GP443" s="92"/>
      <c r="GQ443" s="92"/>
      <c r="GR443" s="92"/>
      <c r="GS443" s="92"/>
      <c r="GT443" s="92"/>
      <c r="GU443" s="92"/>
      <c r="GV443" s="92"/>
      <c r="GW443" s="92"/>
      <c r="GX443" s="92"/>
      <c r="GY443" s="92"/>
      <c r="GZ443" s="92"/>
      <c r="HA443" s="92"/>
      <c r="HB443" s="92"/>
      <c r="HC443" s="92"/>
      <c r="HD443" s="92"/>
      <c r="HE443" s="92"/>
      <c r="HF443" s="92"/>
      <c r="HG443" s="92"/>
      <c r="HH443" s="92"/>
      <c r="HI443" s="92"/>
      <c r="HJ443" s="92"/>
      <c r="HK443" s="92"/>
      <c r="HL443" s="92"/>
      <c r="HM443" s="92"/>
      <c r="HN443" s="92"/>
      <c r="HO443" s="92"/>
      <c r="HP443" s="92"/>
      <c r="HQ443" s="92"/>
      <c r="HR443" s="92"/>
      <c r="HS443" s="92"/>
      <c r="HT443" s="92"/>
      <c r="HU443" s="92"/>
      <c r="HV443" s="92"/>
      <c r="HW443" s="92"/>
      <c r="HX443" s="92"/>
      <c r="HY443" s="92"/>
      <c r="HZ443" s="92"/>
      <c r="IA443" s="92"/>
      <c r="IB443" s="92"/>
      <c r="IC443" s="92"/>
      <c r="ID443" s="92"/>
      <c r="IE443" s="92"/>
      <c r="IF443" s="92"/>
      <c r="IG443" s="92"/>
      <c r="IH443" s="92"/>
      <c r="II443" s="92"/>
      <c r="IJ443" s="92"/>
      <c r="IK443" s="92"/>
      <c r="IL443" s="92"/>
      <c r="IM443" s="92"/>
      <c r="IN443" s="92"/>
      <c r="IO443" s="92"/>
      <c r="IP443" s="92"/>
      <c r="IQ443" s="92"/>
      <c r="IR443" s="92"/>
      <c r="IS443" s="92"/>
      <c r="IT443" s="92"/>
      <c r="IU443" s="92"/>
    </row>
    <row r="444" spans="1:255" s="88" customFormat="1">
      <c r="A444" s="93"/>
      <c r="B444" s="162" t="s">
        <v>163</v>
      </c>
      <c r="C444" s="166" t="s">
        <v>4</v>
      </c>
      <c r="D444" s="167">
        <v>1</v>
      </c>
      <c r="E444" s="76"/>
      <c r="F444" s="79">
        <f>+E444*D444</f>
        <v>0</v>
      </c>
      <c r="G444" s="92"/>
      <c r="H444" s="165"/>
      <c r="I444" s="92"/>
      <c r="J444" s="92"/>
      <c r="K444" s="92"/>
      <c r="L444" s="92"/>
      <c r="M444" s="92"/>
      <c r="N444" s="92"/>
      <c r="O444" s="92"/>
      <c r="P444" s="92"/>
      <c r="Q444" s="92"/>
      <c r="R444" s="92"/>
      <c r="S444" s="92"/>
      <c r="T444" s="92"/>
      <c r="U444" s="92"/>
      <c r="V444" s="92"/>
      <c r="W444" s="92"/>
      <c r="X444" s="92"/>
      <c r="Y444" s="92"/>
      <c r="Z444" s="92"/>
      <c r="AA444" s="92"/>
      <c r="AB444" s="92"/>
      <c r="AC444" s="92"/>
      <c r="AD444" s="92"/>
      <c r="AE444" s="92"/>
      <c r="AF444" s="92"/>
      <c r="AG444" s="92"/>
      <c r="AH444" s="92"/>
      <c r="AI444" s="92"/>
      <c r="AJ444" s="92"/>
      <c r="AK444" s="92"/>
      <c r="AL444" s="92"/>
      <c r="AM444" s="92"/>
      <c r="AN444" s="92"/>
      <c r="AO444" s="92"/>
      <c r="AP444" s="92"/>
      <c r="AQ444" s="92"/>
      <c r="AR444" s="92"/>
      <c r="AS444" s="92"/>
      <c r="AT444" s="92"/>
      <c r="AU444" s="92"/>
      <c r="AV444" s="92"/>
      <c r="AW444" s="92"/>
      <c r="AX444" s="92"/>
      <c r="AY444" s="92"/>
      <c r="AZ444" s="92"/>
      <c r="BA444" s="92"/>
      <c r="BB444" s="92"/>
      <c r="BC444" s="92"/>
      <c r="BD444" s="92"/>
      <c r="BE444" s="92"/>
      <c r="BF444" s="92"/>
      <c r="BG444" s="92"/>
      <c r="BH444" s="92"/>
      <c r="BI444" s="92"/>
      <c r="BJ444" s="92"/>
      <c r="BK444" s="92"/>
      <c r="BL444" s="92"/>
      <c r="BM444" s="92"/>
      <c r="BN444" s="92"/>
      <c r="BO444" s="92"/>
      <c r="BP444" s="92"/>
      <c r="BQ444" s="92"/>
      <c r="BR444" s="92"/>
      <c r="BS444" s="92"/>
      <c r="BT444" s="92"/>
      <c r="BU444" s="92"/>
      <c r="BV444" s="92"/>
      <c r="BW444" s="92"/>
      <c r="BX444" s="92"/>
      <c r="BY444" s="92"/>
      <c r="BZ444" s="92"/>
      <c r="CA444" s="92"/>
      <c r="CB444" s="92"/>
      <c r="CC444" s="92"/>
      <c r="CD444" s="92"/>
      <c r="CE444" s="92"/>
      <c r="CF444" s="92"/>
      <c r="CG444" s="92"/>
      <c r="CH444" s="92"/>
      <c r="CI444" s="92"/>
      <c r="CJ444" s="92"/>
      <c r="CK444" s="92"/>
      <c r="CL444" s="92"/>
      <c r="CM444" s="92"/>
      <c r="CN444" s="92"/>
      <c r="CO444" s="92"/>
      <c r="CP444" s="92"/>
      <c r="CQ444" s="92"/>
      <c r="CR444" s="92"/>
      <c r="CS444" s="92"/>
      <c r="CT444" s="92"/>
      <c r="CU444" s="92"/>
      <c r="CV444" s="92"/>
      <c r="CW444" s="92"/>
      <c r="CX444" s="92"/>
      <c r="CY444" s="92"/>
      <c r="CZ444" s="92"/>
      <c r="DA444" s="92"/>
      <c r="DB444" s="92"/>
      <c r="DC444" s="92"/>
      <c r="DD444" s="92"/>
      <c r="DE444" s="92"/>
      <c r="DF444" s="92"/>
      <c r="DG444" s="92"/>
      <c r="DH444" s="92"/>
      <c r="DI444" s="92"/>
      <c r="DJ444" s="92"/>
      <c r="DK444" s="92"/>
      <c r="DL444" s="92"/>
      <c r="DM444" s="92"/>
      <c r="DN444" s="92"/>
      <c r="DO444" s="92"/>
      <c r="DP444" s="92"/>
      <c r="DQ444" s="92"/>
      <c r="DR444" s="92"/>
      <c r="DS444" s="92"/>
      <c r="DT444" s="92"/>
      <c r="DU444" s="92"/>
      <c r="DV444" s="92"/>
      <c r="DW444" s="92"/>
      <c r="DX444" s="92"/>
      <c r="DY444" s="92"/>
      <c r="DZ444" s="92"/>
      <c r="EA444" s="92"/>
      <c r="EB444" s="92"/>
      <c r="EC444" s="92"/>
      <c r="ED444" s="92"/>
      <c r="EE444" s="92"/>
      <c r="EF444" s="92"/>
      <c r="EG444" s="92"/>
      <c r="EH444" s="92"/>
      <c r="EI444" s="92"/>
      <c r="EJ444" s="92"/>
      <c r="EK444" s="92"/>
      <c r="EL444" s="92"/>
      <c r="EM444" s="92"/>
      <c r="EN444" s="92"/>
      <c r="EO444" s="92"/>
      <c r="EP444" s="92"/>
      <c r="EQ444" s="92"/>
      <c r="ER444" s="92"/>
      <c r="ES444" s="92"/>
      <c r="ET444" s="92"/>
      <c r="EU444" s="92"/>
      <c r="EV444" s="92"/>
      <c r="EW444" s="92"/>
      <c r="EX444" s="92"/>
      <c r="EY444" s="92"/>
      <c r="EZ444" s="92"/>
      <c r="FA444" s="92"/>
      <c r="FB444" s="92"/>
      <c r="FC444" s="92"/>
      <c r="FD444" s="92"/>
      <c r="FE444" s="92"/>
      <c r="FF444" s="92"/>
      <c r="FG444" s="92"/>
      <c r="FH444" s="92"/>
      <c r="FI444" s="92"/>
      <c r="FJ444" s="92"/>
      <c r="FK444" s="92"/>
      <c r="FL444" s="92"/>
      <c r="FM444" s="92"/>
      <c r="FN444" s="92"/>
      <c r="FO444" s="92"/>
      <c r="FP444" s="92"/>
      <c r="FQ444" s="92"/>
      <c r="FR444" s="92"/>
      <c r="FS444" s="92"/>
      <c r="FT444" s="92"/>
      <c r="FU444" s="92"/>
      <c r="FV444" s="92"/>
      <c r="FW444" s="92"/>
      <c r="FX444" s="92"/>
      <c r="FY444" s="92"/>
      <c r="FZ444" s="92"/>
      <c r="GA444" s="92"/>
      <c r="GB444" s="92"/>
      <c r="GC444" s="92"/>
      <c r="GD444" s="92"/>
      <c r="GE444" s="92"/>
      <c r="GF444" s="92"/>
      <c r="GG444" s="92"/>
      <c r="GH444" s="92"/>
      <c r="GI444" s="92"/>
      <c r="GJ444" s="92"/>
      <c r="GK444" s="92"/>
      <c r="GL444" s="92"/>
      <c r="GM444" s="92"/>
      <c r="GN444" s="92"/>
      <c r="GO444" s="92"/>
      <c r="GP444" s="92"/>
      <c r="GQ444" s="92"/>
      <c r="GR444" s="92"/>
      <c r="GS444" s="92"/>
      <c r="GT444" s="92"/>
      <c r="GU444" s="92"/>
      <c r="GV444" s="92"/>
      <c r="GW444" s="92"/>
      <c r="GX444" s="92"/>
      <c r="GY444" s="92"/>
      <c r="GZ444" s="92"/>
      <c r="HA444" s="92"/>
      <c r="HB444" s="92"/>
      <c r="HC444" s="92"/>
      <c r="HD444" s="92"/>
      <c r="HE444" s="92"/>
      <c r="HF444" s="92"/>
      <c r="HG444" s="92"/>
      <c r="HH444" s="92"/>
      <c r="HI444" s="92"/>
      <c r="HJ444" s="92"/>
      <c r="HK444" s="92"/>
      <c r="HL444" s="92"/>
      <c r="HM444" s="92"/>
      <c r="HN444" s="92"/>
      <c r="HO444" s="92"/>
      <c r="HP444" s="92"/>
      <c r="HQ444" s="92"/>
      <c r="HR444" s="92"/>
      <c r="HS444" s="92"/>
      <c r="HT444" s="92"/>
      <c r="HU444" s="92"/>
      <c r="HV444" s="92"/>
      <c r="HW444" s="92"/>
      <c r="HX444" s="92"/>
      <c r="HY444" s="92"/>
      <c r="HZ444" s="92"/>
      <c r="IA444" s="92"/>
      <c r="IB444" s="92"/>
      <c r="IC444" s="92"/>
      <c r="ID444" s="92"/>
      <c r="IE444" s="92"/>
      <c r="IF444" s="92"/>
      <c r="IG444" s="92"/>
      <c r="IH444" s="92"/>
      <c r="II444" s="92"/>
      <c r="IJ444" s="92"/>
      <c r="IK444" s="92"/>
      <c r="IL444" s="92"/>
      <c r="IM444" s="92"/>
      <c r="IN444" s="92"/>
      <c r="IO444" s="92"/>
      <c r="IP444" s="92"/>
      <c r="IQ444" s="92"/>
      <c r="IR444" s="92"/>
      <c r="IS444" s="92"/>
      <c r="IT444" s="92"/>
      <c r="IU444" s="92"/>
    </row>
    <row r="445" spans="1:255" s="88" customFormat="1">
      <c r="A445" s="93"/>
      <c r="B445" s="162" t="s">
        <v>231</v>
      </c>
      <c r="C445" s="103"/>
      <c r="D445" s="103"/>
      <c r="E445" s="117"/>
      <c r="F445" s="115"/>
      <c r="G445" s="92"/>
      <c r="H445" s="165"/>
      <c r="I445" s="92"/>
      <c r="J445" s="92"/>
      <c r="K445" s="92"/>
      <c r="L445" s="92"/>
      <c r="M445" s="92"/>
      <c r="N445" s="92"/>
      <c r="O445" s="92"/>
      <c r="P445" s="92"/>
      <c r="Q445" s="92"/>
      <c r="R445" s="92"/>
      <c r="S445" s="92"/>
      <c r="T445" s="92"/>
      <c r="U445" s="92"/>
      <c r="V445" s="92"/>
      <c r="W445" s="92"/>
      <c r="X445" s="92"/>
      <c r="Y445" s="92"/>
      <c r="Z445" s="92"/>
      <c r="AA445" s="92"/>
      <c r="AB445" s="92"/>
      <c r="AC445" s="92"/>
      <c r="AD445" s="92"/>
      <c r="AE445" s="92"/>
      <c r="AF445" s="92"/>
      <c r="AG445" s="92"/>
      <c r="AH445" s="92"/>
      <c r="AI445" s="92"/>
      <c r="AJ445" s="92"/>
      <c r="AK445" s="92"/>
      <c r="AL445" s="92"/>
      <c r="AM445" s="92"/>
      <c r="AN445" s="92"/>
      <c r="AO445" s="92"/>
      <c r="AP445" s="92"/>
      <c r="AQ445" s="92"/>
      <c r="AR445" s="92"/>
      <c r="AS445" s="92"/>
      <c r="AT445" s="92"/>
      <c r="AU445" s="92"/>
      <c r="AV445" s="92"/>
      <c r="AW445" s="92"/>
      <c r="AX445" s="92"/>
      <c r="AY445" s="92"/>
      <c r="AZ445" s="92"/>
      <c r="BA445" s="92"/>
      <c r="BB445" s="92"/>
      <c r="BC445" s="92"/>
      <c r="BD445" s="92"/>
      <c r="BE445" s="92"/>
      <c r="BF445" s="92"/>
      <c r="BG445" s="92"/>
      <c r="BH445" s="92"/>
      <c r="BI445" s="92"/>
      <c r="BJ445" s="92"/>
      <c r="BK445" s="92"/>
      <c r="BL445" s="92"/>
      <c r="BM445" s="92"/>
      <c r="BN445" s="92"/>
      <c r="BO445" s="92"/>
      <c r="BP445" s="92"/>
      <c r="BQ445" s="92"/>
      <c r="BR445" s="92"/>
      <c r="BS445" s="92"/>
      <c r="BT445" s="92"/>
      <c r="BU445" s="92"/>
      <c r="BV445" s="92"/>
      <c r="BW445" s="92"/>
      <c r="BX445" s="92"/>
      <c r="BY445" s="92"/>
      <c r="BZ445" s="92"/>
      <c r="CA445" s="92"/>
      <c r="CB445" s="92"/>
      <c r="CC445" s="92"/>
      <c r="CD445" s="92"/>
      <c r="CE445" s="92"/>
      <c r="CF445" s="92"/>
      <c r="CG445" s="92"/>
      <c r="CH445" s="92"/>
      <c r="CI445" s="92"/>
      <c r="CJ445" s="92"/>
      <c r="CK445" s="92"/>
      <c r="CL445" s="92"/>
      <c r="CM445" s="92"/>
      <c r="CN445" s="92"/>
      <c r="CO445" s="92"/>
      <c r="CP445" s="92"/>
      <c r="CQ445" s="92"/>
      <c r="CR445" s="92"/>
      <c r="CS445" s="92"/>
      <c r="CT445" s="92"/>
      <c r="CU445" s="92"/>
      <c r="CV445" s="92"/>
      <c r="CW445" s="92"/>
      <c r="CX445" s="92"/>
      <c r="CY445" s="92"/>
      <c r="CZ445" s="92"/>
      <c r="DA445" s="92"/>
      <c r="DB445" s="92"/>
      <c r="DC445" s="92"/>
      <c r="DD445" s="92"/>
      <c r="DE445" s="92"/>
      <c r="DF445" s="92"/>
      <c r="DG445" s="92"/>
      <c r="DH445" s="92"/>
      <c r="DI445" s="92"/>
      <c r="DJ445" s="92"/>
      <c r="DK445" s="92"/>
      <c r="DL445" s="92"/>
      <c r="DM445" s="92"/>
      <c r="DN445" s="92"/>
      <c r="DO445" s="92"/>
      <c r="DP445" s="92"/>
      <c r="DQ445" s="92"/>
      <c r="DR445" s="92"/>
      <c r="DS445" s="92"/>
      <c r="DT445" s="92"/>
      <c r="DU445" s="92"/>
      <c r="DV445" s="92"/>
      <c r="DW445" s="92"/>
      <c r="DX445" s="92"/>
      <c r="DY445" s="92"/>
      <c r="DZ445" s="92"/>
      <c r="EA445" s="92"/>
      <c r="EB445" s="92"/>
      <c r="EC445" s="92"/>
      <c r="ED445" s="92"/>
      <c r="EE445" s="92"/>
      <c r="EF445" s="92"/>
      <c r="EG445" s="92"/>
      <c r="EH445" s="92"/>
      <c r="EI445" s="92"/>
      <c r="EJ445" s="92"/>
      <c r="EK445" s="92"/>
      <c r="EL445" s="92"/>
      <c r="EM445" s="92"/>
      <c r="EN445" s="92"/>
      <c r="EO445" s="92"/>
      <c r="EP445" s="92"/>
      <c r="EQ445" s="92"/>
      <c r="ER445" s="92"/>
      <c r="ES445" s="92"/>
      <c r="ET445" s="92"/>
      <c r="EU445" s="92"/>
      <c r="EV445" s="92"/>
      <c r="EW445" s="92"/>
      <c r="EX445" s="92"/>
      <c r="EY445" s="92"/>
      <c r="EZ445" s="92"/>
      <c r="FA445" s="92"/>
      <c r="FB445" s="92"/>
      <c r="FC445" s="92"/>
      <c r="FD445" s="92"/>
      <c r="FE445" s="92"/>
      <c r="FF445" s="92"/>
      <c r="FG445" s="92"/>
      <c r="FH445" s="92"/>
      <c r="FI445" s="92"/>
      <c r="FJ445" s="92"/>
      <c r="FK445" s="92"/>
      <c r="FL445" s="92"/>
      <c r="FM445" s="92"/>
      <c r="FN445" s="92"/>
      <c r="FO445" s="92"/>
      <c r="FP445" s="92"/>
      <c r="FQ445" s="92"/>
      <c r="FR445" s="92"/>
      <c r="FS445" s="92"/>
      <c r="FT445" s="92"/>
      <c r="FU445" s="92"/>
      <c r="FV445" s="92"/>
      <c r="FW445" s="92"/>
      <c r="FX445" s="92"/>
      <c r="FY445" s="92"/>
      <c r="FZ445" s="92"/>
      <c r="GA445" s="92"/>
      <c r="GB445" s="92"/>
      <c r="GC445" s="92"/>
      <c r="GD445" s="92"/>
      <c r="GE445" s="92"/>
      <c r="GF445" s="92"/>
      <c r="GG445" s="92"/>
      <c r="GH445" s="92"/>
      <c r="GI445" s="92"/>
      <c r="GJ445" s="92"/>
      <c r="GK445" s="92"/>
      <c r="GL445" s="92"/>
      <c r="GM445" s="92"/>
      <c r="GN445" s="92"/>
      <c r="GO445" s="92"/>
      <c r="GP445" s="92"/>
      <c r="GQ445" s="92"/>
      <c r="GR445" s="92"/>
      <c r="GS445" s="92"/>
      <c r="GT445" s="92"/>
      <c r="GU445" s="92"/>
      <c r="GV445" s="92"/>
      <c r="GW445" s="92"/>
      <c r="GX445" s="92"/>
      <c r="GY445" s="92"/>
      <c r="GZ445" s="92"/>
      <c r="HA445" s="92"/>
      <c r="HB445" s="92"/>
      <c r="HC445" s="92"/>
      <c r="HD445" s="92"/>
      <c r="HE445" s="92"/>
      <c r="HF445" s="92"/>
      <c r="HG445" s="92"/>
      <c r="HH445" s="92"/>
      <c r="HI445" s="92"/>
      <c r="HJ445" s="92"/>
      <c r="HK445" s="92"/>
      <c r="HL445" s="92"/>
      <c r="HM445" s="92"/>
      <c r="HN445" s="92"/>
      <c r="HO445" s="92"/>
      <c r="HP445" s="92"/>
      <c r="HQ445" s="92"/>
      <c r="HR445" s="92"/>
      <c r="HS445" s="92"/>
      <c r="HT445" s="92"/>
      <c r="HU445" s="92"/>
      <c r="HV445" s="92"/>
      <c r="HW445" s="92"/>
      <c r="HX445" s="92"/>
      <c r="HY445" s="92"/>
      <c r="HZ445" s="92"/>
      <c r="IA445" s="92"/>
      <c r="IB445" s="92"/>
      <c r="IC445" s="92"/>
      <c r="ID445" s="92"/>
      <c r="IE445" s="92"/>
      <c r="IF445" s="92"/>
      <c r="IG445" s="92"/>
      <c r="IH445" s="92"/>
      <c r="II445" s="92"/>
      <c r="IJ445" s="92"/>
      <c r="IK445" s="92"/>
      <c r="IL445" s="92"/>
      <c r="IM445" s="92"/>
      <c r="IN445" s="92"/>
      <c r="IO445" s="92"/>
      <c r="IP445" s="92"/>
      <c r="IQ445" s="92"/>
      <c r="IR445" s="92"/>
      <c r="IS445" s="92"/>
      <c r="IT445" s="92"/>
      <c r="IU445" s="92"/>
    </row>
    <row r="446" spans="1:255" s="94" customFormat="1">
      <c r="A446" s="102"/>
      <c r="B446" s="168" t="s">
        <v>30</v>
      </c>
      <c r="C446" s="103"/>
      <c r="D446" s="103"/>
      <c r="E446" s="100"/>
      <c r="F446" s="100"/>
      <c r="H446" s="165"/>
    </row>
    <row r="447" spans="1:255" s="78" customFormat="1">
      <c r="A447" s="82"/>
      <c r="B447" s="129"/>
      <c r="C447" s="73"/>
      <c r="D447" s="73"/>
      <c r="E447" s="83"/>
    </row>
    <row r="448" spans="1:255" s="78" customFormat="1" ht="25.5">
      <c r="A448" s="8">
        <f>MAX($A$4:A447)+1</f>
        <v>68</v>
      </c>
      <c r="B448" s="169" t="s">
        <v>201</v>
      </c>
      <c r="C448" s="73"/>
      <c r="D448" s="73"/>
      <c r="E448" s="83"/>
    </row>
    <row r="449" spans="1:247" s="78" customFormat="1">
      <c r="A449" s="82"/>
      <c r="B449" s="169" t="s">
        <v>202</v>
      </c>
      <c r="C449" s="148" t="s">
        <v>4</v>
      </c>
      <c r="D449" s="148">
        <v>1</v>
      </c>
      <c r="E449" s="76"/>
      <c r="F449" s="77">
        <f>+E449*D449</f>
        <v>0</v>
      </c>
    </row>
    <row r="450" spans="1:247">
      <c r="B450" s="171"/>
      <c r="C450" s="73"/>
      <c r="D450" s="73"/>
      <c r="G450" s="16"/>
      <c r="H450" s="16"/>
      <c r="I450" s="16"/>
      <c r="J450" s="16"/>
      <c r="K450" s="16"/>
    </row>
    <row r="451" spans="1:247" ht="25.5">
      <c r="A451" s="8">
        <f>MAX($A$4:A450)+1</f>
        <v>69</v>
      </c>
      <c r="B451" s="172" t="s">
        <v>204</v>
      </c>
      <c r="C451" s="73"/>
      <c r="D451" s="73"/>
      <c r="G451" s="16"/>
      <c r="H451" s="16"/>
      <c r="I451" s="16"/>
      <c r="J451" s="16"/>
      <c r="K451" s="16"/>
    </row>
    <row r="452" spans="1:247">
      <c r="B452" s="172" t="s">
        <v>152</v>
      </c>
      <c r="C452" s="73" t="s">
        <v>4</v>
      </c>
      <c r="D452" s="73">
        <v>1</v>
      </c>
      <c r="E452" s="76"/>
      <c r="F452" s="79">
        <f>D452*E452</f>
        <v>0</v>
      </c>
      <c r="G452" s="16"/>
      <c r="H452" s="16"/>
      <c r="I452" s="16"/>
      <c r="J452" s="16"/>
      <c r="K452" s="16"/>
    </row>
    <row r="453" spans="1:247">
      <c r="B453" s="171"/>
      <c r="C453" s="73"/>
      <c r="D453" s="73"/>
      <c r="G453" s="16"/>
      <c r="H453" s="16"/>
      <c r="I453" s="16"/>
      <c r="J453" s="16"/>
      <c r="K453" s="16"/>
    </row>
    <row r="454" spans="1:247" s="4" customFormat="1" ht="25.5">
      <c r="A454" s="8">
        <f>MAX($A$82:A453)+1</f>
        <v>70</v>
      </c>
      <c r="B454" s="170" t="s">
        <v>369</v>
      </c>
      <c r="C454" s="73"/>
      <c r="D454" s="73"/>
      <c r="H454" s="84"/>
    </row>
    <row r="455" spans="1:247" s="4" customFormat="1">
      <c r="A455" s="72"/>
      <c r="B455" s="170" t="s">
        <v>202</v>
      </c>
      <c r="C455" s="148" t="s">
        <v>4</v>
      </c>
      <c r="D455" s="148">
        <v>7</v>
      </c>
      <c r="E455" s="76"/>
      <c r="F455" s="77">
        <f>D455*E455</f>
        <v>0</v>
      </c>
      <c r="H455" s="84"/>
    </row>
    <row r="457" spans="1:247" s="4" customFormat="1" ht="25.5">
      <c r="A457" s="8">
        <f>MAX($A$4:A456)+1</f>
        <v>71</v>
      </c>
      <c r="B457" s="147" t="s">
        <v>51</v>
      </c>
      <c r="C457" s="152"/>
      <c r="D457" s="152"/>
      <c r="E457" s="87"/>
      <c r="F457" s="74"/>
    </row>
    <row r="458" spans="1:247" s="4" customFormat="1">
      <c r="A458" s="72"/>
      <c r="B458" s="147" t="s">
        <v>152</v>
      </c>
      <c r="C458" s="153" t="s">
        <v>4</v>
      </c>
      <c r="D458" s="153">
        <v>1</v>
      </c>
      <c r="E458" s="76"/>
      <c r="F458" s="79">
        <v>0</v>
      </c>
    </row>
    <row r="459" spans="1:247" s="4" customFormat="1">
      <c r="A459" s="72"/>
      <c r="B459" s="160"/>
      <c r="C459" s="113"/>
      <c r="D459" s="113"/>
      <c r="E459" s="87"/>
      <c r="F459" s="74"/>
    </row>
    <row r="460" spans="1:247" s="4" customFormat="1" ht="38.25">
      <c r="A460" s="8">
        <f>MAX($A$4:A459)+1</f>
        <v>72</v>
      </c>
      <c r="B460" s="147" t="s">
        <v>151</v>
      </c>
      <c r="C460" s="152"/>
      <c r="D460" s="152"/>
      <c r="E460" s="109"/>
      <c r="F460" s="83"/>
      <c r="G460" s="78"/>
      <c r="H460" s="78"/>
      <c r="I460" s="78"/>
      <c r="J460" s="78"/>
      <c r="K460" s="78"/>
      <c r="L460" s="78"/>
      <c r="M460" s="78"/>
      <c r="N460" s="78"/>
      <c r="O460" s="78"/>
      <c r="P460" s="78"/>
      <c r="Q460" s="78"/>
      <c r="R460" s="78"/>
      <c r="S460" s="78"/>
      <c r="T460" s="78"/>
      <c r="U460" s="78"/>
      <c r="V460" s="78"/>
      <c r="W460" s="78"/>
      <c r="X460" s="78"/>
      <c r="Y460" s="78"/>
      <c r="Z460" s="78"/>
      <c r="AA460" s="78"/>
      <c r="AB460" s="78"/>
      <c r="AC460" s="78"/>
      <c r="AD460" s="78"/>
      <c r="AE460" s="78"/>
      <c r="AF460" s="78"/>
      <c r="AG460" s="78"/>
      <c r="AH460" s="78"/>
      <c r="AI460" s="78"/>
      <c r="AJ460" s="78"/>
      <c r="AK460" s="78"/>
      <c r="AL460" s="78"/>
      <c r="AM460" s="78"/>
      <c r="AN460" s="78"/>
      <c r="AO460" s="78"/>
      <c r="AP460" s="78"/>
      <c r="AQ460" s="78"/>
      <c r="AR460" s="78"/>
      <c r="AS460" s="78"/>
      <c r="AT460" s="78"/>
      <c r="AU460" s="78"/>
      <c r="AV460" s="78"/>
      <c r="AW460" s="78"/>
      <c r="AX460" s="78"/>
      <c r="AY460" s="78"/>
      <c r="AZ460" s="78"/>
      <c r="BA460" s="78"/>
      <c r="BB460" s="78"/>
      <c r="BC460" s="78"/>
      <c r="BD460" s="78"/>
      <c r="BE460" s="78"/>
      <c r="BF460" s="78"/>
      <c r="BG460" s="78"/>
      <c r="BH460" s="78"/>
      <c r="BI460" s="78"/>
      <c r="BJ460" s="78"/>
      <c r="BK460" s="78"/>
      <c r="BL460" s="78"/>
      <c r="BM460" s="78"/>
      <c r="BN460" s="78"/>
      <c r="BO460" s="78"/>
      <c r="BP460" s="78"/>
      <c r="BQ460" s="78"/>
      <c r="BR460" s="78"/>
      <c r="BS460" s="78"/>
      <c r="BT460" s="78"/>
      <c r="BU460" s="78"/>
      <c r="BV460" s="78"/>
      <c r="BW460" s="78"/>
      <c r="BX460" s="78"/>
      <c r="BY460" s="78"/>
      <c r="BZ460" s="78"/>
      <c r="CA460" s="78"/>
      <c r="CB460" s="78"/>
      <c r="CC460" s="78"/>
      <c r="CD460" s="78"/>
      <c r="CE460" s="78"/>
      <c r="CF460" s="78"/>
      <c r="CG460" s="78"/>
      <c r="CH460" s="78"/>
      <c r="CI460" s="78"/>
      <c r="CJ460" s="78"/>
      <c r="CK460" s="78"/>
      <c r="CL460" s="78"/>
      <c r="CM460" s="78"/>
      <c r="CN460" s="78"/>
      <c r="CO460" s="78"/>
      <c r="CP460" s="78"/>
      <c r="CQ460" s="78"/>
      <c r="CR460" s="78"/>
      <c r="CS460" s="78"/>
      <c r="CT460" s="78"/>
      <c r="CU460" s="78"/>
      <c r="CV460" s="78"/>
      <c r="CW460" s="78"/>
      <c r="CX460" s="78"/>
      <c r="CY460" s="78"/>
      <c r="CZ460" s="78"/>
      <c r="DA460" s="78"/>
      <c r="DB460" s="78"/>
      <c r="DC460" s="78"/>
      <c r="DD460" s="78"/>
      <c r="DE460" s="78"/>
      <c r="DF460" s="78"/>
      <c r="DG460" s="78"/>
      <c r="DH460" s="78"/>
      <c r="DI460" s="78"/>
      <c r="DJ460" s="78"/>
      <c r="DK460" s="78"/>
      <c r="DL460" s="78"/>
      <c r="DM460" s="78"/>
      <c r="DN460" s="78"/>
      <c r="DO460" s="78"/>
      <c r="DP460" s="78"/>
      <c r="DQ460" s="78"/>
      <c r="DR460" s="78"/>
      <c r="DS460" s="78"/>
      <c r="DT460" s="78"/>
      <c r="DU460" s="78"/>
      <c r="DV460" s="78"/>
      <c r="DW460" s="78"/>
      <c r="DX460" s="78"/>
      <c r="DY460" s="78"/>
      <c r="DZ460" s="78"/>
      <c r="EA460" s="78"/>
      <c r="EB460" s="78"/>
      <c r="EC460" s="78"/>
      <c r="ED460" s="78"/>
      <c r="EE460" s="78"/>
      <c r="EF460" s="78"/>
      <c r="EG460" s="78"/>
      <c r="EH460" s="78"/>
      <c r="EI460" s="78"/>
      <c r="EJ460" s="78"/>
      <c r="EK460" s="78"/>
      <c r="EL460" s="78"/>
      <c r="EM460" s="78"/>
      <c r="EN460" s="78"/>
      <c r="EO460" s="78"/>
      <c r="EP460" s="78"/>
      <c r="EQ460" s="78"/>
      <c r="ER460" s="78"/>
      <c r="ES460" s="78"/>
      <c r="ET460" s="78"/>
      <c r="EU460" s="78"/>
      <c r="EV460" s="78"/>
      <c r="EW460" s="78"/>
      <c r="EX460" s="78"/>
      <c r="EY460" s="78"/>
      <c r="EZ460" s="78"/>
      <c r="FA460" s="78"/>
      <c r="FB460" s="78"/>
      <c r="FC460" s="78"/>
      <c r="FD460" s="78"/>
      <c r="FE460" s="78"/>
      <c r="FF460" s="78"/>
      <c r="FG460" s="78"/>
      <c r="FH460" s="78"/>
      <c r="FI460" s="78"/>
      <c r="FJ460" s="78"/>
      <c r="FK460" s="78"/>
      <c r="FL460" s="78"/>
      <c r="FM460" s="78"/>
      <c r="FN460" s="78"/>
      <c r="FO460" s="78"/>
      <c r="FP460" s="78"/>
      <c r="FQ460" s="78"/>
      <c r="FR460" s="78"/>
      <c r="FS460" s="78"/>
      <c r="FT460" s="78"/>
      <c r="FU460" s="78"/>
      <c r="FV460" s="78"/>
      <c r="FW460" s="78"/>
      <c r="FX460" s="78"/>
      <c r="FY460" s="78"/>
      <c r="FZ460" s="78"/>
      <c r="GA460" s="78"/>
      <c r="GB460" s="78"/>
      <c r="GC460" s="78"/>
      <c r="GD460" s="78"/>
      <c r="GE460" s="78"/>
      <c r="GF460" s="78"/>
      <c r="GG460" s="78"/>
      <c r="GH460" s="78"/>
      <c r="GI460" s="78"/>
      <c r="GJ460" s="78"/>
      <c r="GK460" s="78"/>
      <c r="GL460" s="78"/>
      <c r="GM460" s="78"/>
      <c r="GN460" s="78"/>
      <c r="GO460" s="78"/>
      <c r="GP460" s="78"/>
      <c r="GQ460" s="78"/>
      <c r="GR460" s="78"/>
      <c r="GS460" s="78"/>
      <c r="GT460" s="78"/>
      <c r="GU460" s="78"/>
      <c r="GV460" s="78"/>
      <c r="GW460" s="78"/>
      <c r="GX460" s="78"/>
      <c r="GY460" s="78"/>
      <c r="GZ460" s="78"/>
      <c r="HA460" s="78"/>
      <c r="HB460" s="78"/>
      <c r="HC460" s="78"/>
      <c r="HD460" s="78"/>
      <c r="HE460" s="78"/>
      <c r="HF460" s="78"/>
      <c r="HG460" s="78"/>
      <c r="HH460" s="78"/>
      <c r="HI460" s="78"/>
      <c r="HJ460" s="78"/>
      <c r="HK460" s="78"/>
      <c r="HL460" s="78"/>
      <c r="HM460" s="78"/>
      <c r="HN460" s="78"/>
      <c r="HO460" s="78"/>
      <c r="HP460" s="78"/>
      <c r="HQ460" s="78"/>
      <c r="HR460" s="78"/>
      <c r="HS460" s="78"/>
      <c r="HT460" s="78"/>
      <c r="HU460" s="78"/>
      <c r="HV460" s="78"/>
      <c r="HW460" s="78"/>
      <c r="HX460" s="78"/>
      <c r="HY460" s="78"/>
      <c r="HZ460" s="78"/>
      <c r="IA460" s="78"/>
      <c r="IB460" s="78"/>
      <c r="IC460" s="78"/>
      <c r="ID460" s="78"/>
      <c r="IE460" s="78"/>
      <c r="IF460" s="78"/>
      <c r="IG460" s="78"/>
      <c r="IH460" s="78"/>
      <c r="II460" s="78"/>
      <c r="IJ460" s="78"/>
      <c r="IK460" s="78"/>
      <c r="IL460" s="78"/>
      <c r="IM460" s="78"/>
    </row>
    <row r="461" spans="1:247" s="4" customFormat="1">
      <c r="A461" s="72"/>
      <c r="B461" s="147" t="s">
        <v>152</v>
      </c>
      <c r="C461" s="153" t="s">
        <v>4</v>
      </c>
      <c r="D461" s="153">
        <v>1</v>
      </c>
      <c r="E461" s="76"/>
      <c r="F461" s="79">
        <v>0</v>
      </c>
    </row>
    <row r="462" spans="1:247" s="4" customFormat="1">
      <c r="A462" s="82"/>
      <c r="B462" s="147" t="s">
        <v>34</v>
      </c>
      <c r="C462" s="152"/>
      <c r="D462" s="152"/>
      <c r="E462" s="109"/>
      <c r="F462" s="83"/>
      <c r="G462" s="78"/>
      <c r="H462" s="78"/>
      <c r="I462" s="78"/>
      <c r="J462" s="78"/>
      <c r="K462" s="78"/>
      <c r="L462" s="78"/>
      <c r="M462" s="78"/>
      <c r="N462" s="78"/>
      <c r="O462" s="78"/>
      <c r="P462" s="78"/>
      <c r="Q462" s="78"/>
      <c r="R462" s="78"/>
      <c r="S462" s="78"/>
      <c r="T462" s="78"/>
      <c r="U462" s="78"/>
      <c r="V462" s="78"/>
      <c r="W462" s="78"/>
      <c r="X462" s="78"/>
      <c r="Y462" s="78"/>
      <c r="Z462" s="78"/>
      <c r="AA462" s="78"/>
      <c r="AB462" s="78"/>
      <c r="AC462" s="78"/>
      <c r="AD462" s="78"/>
      <c r="AE462" s="78"/>
      <c r="AF462" s="78"/>
      <c r="AG462" s="78"/>
      <c r="AH462" s="78"/>
      <c r="AI462" s="78"/>
      <c r="AJ462" s="78"/>
      <c r="AK462" s="78"/>
      <c r="AL462" s="78"/>
      <c r="AM462" s="78"/>
      <c r="AN462" s="78"/>
      <c r="AO462" s="78"/>
      <c r="AP462" s="78"/>
      <c r="AQ462" s="78"/>
      <c r="AR462" s="78"/>
      <c r="AS462" s="78"/>
      <c r="AT462" s="78"/>
      <c r="AU462" s="78"/>
      <c r="AV462" s="78"/>
      <c r="AW462" s="78"/>
      <c r="AX462" s="78"/>
      <c r="AY462" s="78"/>
      <c r="AZ462" s="78"/>
      <c r="BA462" s="78"/>
      <c r="BB462" s="78"/>
      <c r="BC462" s="78"/>
      <c r="BD462" s="78"/>
      <c r="BE462" s="78"/>
      <c r="BF462" s="78"/>
      <c r="BG462" s="78"/>
      <c r="BH462" s="78"/>
      <c r="BI462" s="78"/>
      <c r="BJ462" s="78"/>
      <c r="BK462" s="78"/>
      <c r="BL462" s="78"/>
      <c r="BM462" s="78"/>
      <c r="BN462" s="78"/>
      <c r="BO462" s="78"/>
      <c r="BP462" s="78"/>
      <c r="BQ462" s="78"/>
      <c r="BR462" s="78"/>
      <c r="BS462" s="78"/>
      <c r="BT462" s="78"/>
      <c r="BU462" s="78"/>
      <c r="BV462" s="78"/>
      <c r="BW462" s="78"/>
      <c r="BX462" s="78"/>
      <c r="BY462" s="78"/>
      <c r="BZ462" s="78"/>
      <c r="CA462" s="78"/>
      <c r="CB462" s="78"/>
      <c r="CC462" s="78"/>
      <c r="CD462" s="78"/>
      <c r="CE462" s="78"/>
      <c r="CF462" s="78"/>
      <c r="CG462" s="78"/>
      <c r="CH462" s="78"/>
      <c r="CI462" s="78"/>
      <c r="CJ462" s="78"/>
      <c r="CK462" s="78"/>
      <c r="CL462" s="78"/>
      <c r="CM462" s="78"/>
      <c r="CN462" s="78"/>
      <c r="CO462" s="78"/>
      <c r="CP462" s="78"/>
      <c r="CQ462" s="78"/>
      <c r="CR462" s="78"/>
      <c r="CS462" s="78"/>
      <c r="CT462" s="78"/>
      <c r="CU462" s="78"/>
      <c r="CV462" s="78"/>
      <c r="CW462" s="78"/>
      <c r="CX462" s="78"/>
      <c r="CY462" s="78"/>
      <c r="CZ462" s="78"/>
      <c r="DA462" s="78"/>
      <c r="DB462" s="78"/>
      <c r="DC462" s="78"/>
      <c r="DD462" s="78"/>
      <c r="DE462" s="78"/>
      <c r="DF462" s="78"/>
      <c r="DG462" s="78"/>
      <c r="DH462" s="78"/>
      <c r="DI462" s="78"/>
      <c r="DJ462" s="78"/>
      <c r="DK462" s="78"/>
      <c r="DL462" s="78"/>
      <c r="DM462" s="78"/>
      <c r="DN462" s="78"/>
      <c r="DO462" s="78"/>
      <c r="DP462" s="78"/>
      <c r="DQ462" s="78"/>
      <c r="DR462" s="78"/>
      <c r="DS462" s="78"/>
      <c r="DT462" s="78"/>
      <c r="DU462" s="78"/>
      <c r="DV462" s="78"/>
      <c r="DW462" s="78"/>
      <c r="DX462" s="78"/>
      <c r="DY462" s="78"/>
      <c r="DZ462" s="78"/>
      <c r="EA462" s="78"/>
      <c r="EB462" s="78"/>
      <c r="EC462" s="78"/>
      <c r="ED462" s="78"/>
      <c r="EE462" s="78"/>
      <c r="EF462" s="78"/>
      <c r="EG462" s="78"/>
      <c r="EH462" s="78"/>
      <c r="EI462" s="78"/>
      <c r="EJ462" s="78"/>
      <c r="EK462" s="78"/>
      <c r="EL462" s="78"/>
      <c r="EM462" s="78"/>
      <c r="EN462" s="78"/>
      <c r="EO462" s="78"/>
      <c r="EP462" s="78"/>
      <c r="EQ462" s="78"/>
      <c r="ER462" s="78"/>
      <c r="ES462" s="78"/>
      <c r="ET462" s="78"/>
      <c r="EU462" s="78"/>
      <c r="EV462" s="78"/>
      <c r="EW462" s="78"/>
      <c r="EX462" s="78"/>
      <c r="EY462" s="78"/>
      <c r="EZ462" s="78"/>
      <c r="FA462" s="78"/>
      <c r="FB462" s="78"/>
      <c r="FC462" s="78"/>
      <c r="FD462" s="78"/>
      <c r="FE462" s="78"/>
      <c r="FF462" s="78"/>
      <c r="FG462" s="78"/>
      <c r="FH462" s="78"/>
      <c r="FI462" s="78"/>
      <c r="FJ462" s="78"/>
      <c r="FK462" s="78"/>
      <c r="FL462" s="78"/>
      <c r="FM462" s="78"/>
      <c r="FN462" s="78"/>
      <c r="FO462" s="78"/>
      <c r="FP462" s="78"/>
      <c r="FQ462" s="78"/>
      <c r="FR462" s="78"/>
      <c r="FS462" s="78"/>
      <c r="FT462" s="78"/>
      <c r="FU462" s="78"/>
      <c r="FV462" s="78"/>
      <c r="FW462" s="78"/>
      <c r="FX462" s="78"/>
      <c r="FY462" s="78"/>
      <c r="FZ462" s="78"/>
      <c r="GA462" s="78"/>
      <c r="GB462" s="78"/>
      <c r="GC462" s="78"/>
      <c r="GD462" s="78"/>
      <c r="GE462" s="78"/>
      <c r="GF462" s="78"/>
      <c r="GG462" s="78"/>
      <c r="GH462" s="78"/>
      <c r="GI462" s="78"/>
      <c r="GJ462" s="78"/>
      <c r="GK462" s="78"/>
      <c r="GL462" s="78"/>
      <c r="GM462" s="78"/>
      <c r="GN462" s="78"/>
      <c r="GO462" s="78"/>
      <c r="GP462" s="78"/>
      <c r="GQ462" s="78"/>
      <c r="GR462" s="78"/>
      <c r="GS462" s="78"/>
      <c r="GT462" s="78"/>
      <c r="GU462" s="78"/>
      <c r="GV462" s="78"/>
      <c r="GW462" s="78"/>
      <c r="GX462" s="78"/>
      <c r="GY462" s="78"/>
      <c r="GZ462" s="78"/>
      <c r="HA462" s="78"/>
      <c r="HB462" s="78"/>
      <c r="HC462" s="78"/>
      <c r="HD462" s="78"/>
      <c r="HE462" s="78"/>
      <c r="HF462" s="78"/>
      <c r="HG462" s="78"/>
      <c r="HH462" s="78"/>
      <c r="HI462" s="78"/>
      <c r="HJ462" s="78"/>
      <c r="HK462" s="78"/>
      <c r="HL462" s="78"/>
      <c r="HM462" s="78"/>
      <c r="HN462" s="78"/>
      <c r="HO462" s="78"/>
      <c r="HP462" s="78"/>
      <c r="HQ462" s="78"/>
      <c r="HR462" s="78"/>
      <c r="HS462" s="78"/>
      <c r="HT462" s="78"/>
      <c r="HU462" s="78"/>
      <c r="HV462" s="78"/>
      <c r="HW462" s="78"/>
      <c r="HX462" s="78"/>
      <c r="HY462" s="78"/>
      <c r="HZ462" s="78"/>
      <c r="IA462" s="78"/>
      <c r="IB462" s="78"/>
      <c r="IC462" s="78"/>
      <c r="ID462" s="78"/>
      <c r="IE462" s="78"/>
      <c r="IF462" s="78"/>
      <c r="IG462" s="78"/>
      <c r="IH462" s="78"/>
      <c r="II462" s="78"/>
      <c r="IJ462" s="78"/>
      <c r="IK462" s="78"/>
      <c r="IL462" s="78"/>
      <c r="IM462" s="78"/>
    </row>
    <row r="463" spans="1:247" s="4" customFormat="1">
      <c r="A463" s="82"/>
      <c r="B463" s="147" t="s">
        <v>30</v>
      </c>
      <c r="C463" s="153"/>
      <c r="D463" s="152"/>
      <c r="E463" s="109"/>
      <c r="F463" s="83"/>
      <c r="G463" s="78"/>
      <c r="H463" s="78"/>
      <c r="I463" s="78"/>
      <c r="J463" s="78"/>
      <c r="K463" s="78"/>
      <c r="L463" s="78"/>
      <c r="M463" s="78"/>
      <c r="N463" s="78"/>
      <c r="O463" s="78"/>
      <c r="P463" s="78"/>
      <c r="Q463" s="78"/>
      <c r="R463" s="78"/>
      <c r="S463" s="78"/>
      <c r="T463" s="78"/>
      <c r="U463" s="78"/>
      <c r="V463" s="78"/>
      <c r="W463" s="78"/>
      <c r="X463" s="78"/>
      <c r="Y463" s="78"/>
      <c r="Z463" s="78"/>
      <c r="AA463" s="78"/>
      <c r="AB463" s="78"/>
      <c r="AC463" s="78"/>
      <c r="AD463" s="78"/>
      <c r="AE463" s="78"/>
      <c r="AF463" s="78"/>
      <c r="AG463" s="78"/>
      <c r="AH463" s="78"/>
      <c r="AI463" s="78"/>
      <c r="AJ463" s="78"/>
      <c r="AK463" s="78"/>
      <c r="AL463" s="78"/>
      <c r="AM463" s="78"/>
      <c r="AN463" s="78"/>
      <c r="AO463" s="78"/>
      <c r="AP463" s="78"/>
      <c r="AQ463" s="78"/>
      <c r="AR463" s="78"/>
      <c r="AS463" s="78"/>
      <c r="AT463" s="78"/>
      <c r="AU463" s="78"/>
      <c r="AV463" s="78"/>
      <c r="AW463" s="78"/>
      <c r="AX463" s="78"/>
      <c r="AY463" s="78"/>
      <c r="AZ463" s="78"/>
      <c r="BA463" s="78"/>
      <c r="BB463" s="78"/>
      <c r="BC463" s="78"/>
      <c r="BD463" s="78"/>
      <c r="BE463" s="78"/>
      <c r="BF463" s="78"/>
      <c r="BG463" s="78"/>
      <c r="BH463" s="78"/>
      <c r="BI463" s="78"/>
      <c r="BJ463" s="78"/>
      <c r="BK463" s="78"/>
      <c r="BL463" s="78"/>
      <c r="BM463" s="78"/>
      <c r="BN463" s="78"/>
      <c r="BO463" s="78"/>
      <c r="BP463" s="78"/>
      <c r="BQ463" s="78"/>
      <c r="BR463" s="78"/>
      <c r="BS463" s="78"/>
      <c r="BT463" s="78"/>
      <c r="BU463" s="78"/>
      <c r="BV463" s="78"/>
      <c r="BW463" s="78"/>
      <c r="BX463" s="78"/>
      <c r="BY463" s="78"/>
      <c r="BZ463" s="78"/>
      <c r="CA463" s="78"/>
      <c r="CB463" s="78"/>
      <c r="CC463" s="78"/>
      <c r="CD463" s="78"/>
      <c r="CE463" s="78"/>
      <c r="CF463" s="78"/>
      <c r="CG463" s="78"/>
      <c r="CH463" s="78"/>
      <c r="CI463" s="78"/>
      <c r="CJ463" s="78"/>
      <c r="CK463" s="78"/>
      <c r="CL463" s="78"/>
      <c r="CM463" s="78"/>
      <c r="CN463" s="78"/>
      <c r="CO463" s="78"/>
      <c r="CP463" s="78"/>
      <c r="CQ463" s="78"/>
      <c r="CR463" s="78"/>
      <c r="CS463" s="78"/>
      <c r="CT463" s="78"/>
      <c r="CU463" s="78"/>
      <c r="CV463" s="78"/>
      <c r="CW463" s="78"/>
      <c r="CX463" s="78"/>
      <c r="CY463" s="78"/>
      <c r="CZ463" s="78"/>
      <c r="DA463" s="78"/>
      <c r="DB463" s="78"/>
      <c r="DC463" s="78"/>
      <c r="DD463" s="78"/>
      <c r="DE463" s="78"/>
      <c r="DF463" s="78"/>
      <c r="DG463" s="78"/>
      <c r="DH463" s="78"/>
      <c r="DI463" s="78"/>
      <c r="DJ463" s="78"/>
      <c r="DK463" s="78"/>
      <c r="DL463" s="78"/>
      <c r="DM463" s="78"/>
      <c r="DN463" s="78"/>
      <c r="DO463" s="78"/>
      <c r="DP463" s="78"/>
      <c r="DQ463" s="78"/>
      <c r="DR463" s="78"/>
      <c r="DS463" s="78"/>
      <c r="DT463" s="78"/>
      <c r="DU463" s="78"/>
      <c r="DV463" s="78"/>
      <c r="DW463" s="78"/>
      <c r="DX463" s="78"/>
      <c r="DY463" s="78"/>
      <c r="DZ463" s="78"/>
      <c r="EA463" s="78"/>
      <c r="EB463" s="78"/>
      <c r="EC463" s="78"/>
      <c r="ED463" s="78"/>
      <c r="EE463" s="78"/>
      <c r="EF463" s="78"/>
      <c r="EG463" s="78"/>
      <c r="EH463" s="78"/>
      <c r="EI463" s="78"/>
      <c r="EJ463" s="78"/>
      <c r="EK463" s="78"/>
      <c r="EL463" s="78"/>
      <c r="EM463" s="78"/>
      <c r="EN463" s="78"/>
      <c r="EO463" s="78"/>
      <c r="EP463" s="78"/>
      <c r="EQ463" s="78"/>
      <c r="ER463" s="78"/>
      <c r="ES463" s="78"/>
      <c r="ET463" s="78"/>
      <c r="EU463" s="78"/>
      <c r="EV463" s="78"/>
      <c r="EW463" s="78"/>
      <c r="EX463" s="78"/>
      <c r="EY463" s="78"/>
      <c r="EZ463" s="78"/>
      <c r="FA463" s="78"/>
      <c r="FB463" s="78"/>
      <c r="FC463" s="78"/>
      <c r="FD463" s="78"/>
      <c r="FE463" s="78"/>
      <c r="FF463" s="78"/>
      <c r="FG463" s="78"/>
      <c r="FH463" s="78"/>
      <c r="FI463" s="78"/>
      <c r="FJ463" s="78"/>
      <c r="FK463" s="78"/>
      <c r="FL463" s="78"/>
      <c r="FM463" s="78"/>
      <c r="FN463" s="78"/>
      <c r="FO463" s="78"/>
      <c r="FP463" s="78"/>
      <c r="FQ463" s="78"/>
      <c r="FR463" s="78"/>
      <c r="FS463" s="78"/>
      <c r="FT463" s="78"/>
      <c r="FU463" s="78"/>
      <c r="FV463" s="78"/>
      <c r="FW463" s="78"/>
      <c r="FX463" s="78"/>
      <c r="FY463" s="78"/>
      <c r="FZ463" s="78"/>
      <c r="GA463" s="78"/>
      <c r="GB463" s="78"/>
      <c r="GC463" s="78"/>
      <c r="GD463" s="78"/>
      <c r="GE463" s="78"/>
      <c r="GF463" s="78"/>
      <c r="GG463" s="78"/>
      <c r="GH463" s="78"/>
      <c r="GI463" s="78"/>
      <c r="GJ463" s="78"/>
      <c r="GK463" s="78"/>
      <c r="GL463" s="78"/>
      <c r="GM463" s="78"/>
      <c r="GN463" s="78"/>
      <c r="GO463" s="78"/>
      <c r="GP463" s="78"/>
      <c r="GQ463" s="78"/>
      <c r="GR463" s="78"/>
      <c r="GS463" s="78"/>
      <c r="GT463" s="78"/>
      <c r="GU463" s="78"/>
      <c r="GV463" s="78"/>
      <c r="GW463" s="78"/>
      <c r="GX463" s="78"/>
      <c r="GY463" s="78"/>
      <c r="GZ463" s="78"/>
      <c r="HA463" s="78"/>
      <c r="HB463" s="78"/>
      <c r="HC463" s="78"/>
      <c r="HD463" s="78"/>
      <c r="HE463" s="78"/>
      <c r="HF463" s="78"/>
      <c r="HG463" s="78"/>
      <c r="HH463" s="78"/>
      <c r="HI463" s="78"/>
      <c r="HJ463" s="78"/>
      <c r="HK463" s="78"/>
      <c r="HL463" s="78"/>
      <c r="HM463" s="78"/>
      <c r="HN463" s="78"/>
      <c r="HO463" s="78"/>
      <c r="HP463" s="78"/>
      <c r="HQ463" s="78"/>
      <c r="HR463" s="78"/>
      <c r="HS463" s="78"/>
      <c r="HT463" s="78"/>
      <c r="HU463" s="78"/>
      <c r="HV463" s="78"/>
      <c r="HW463" s="78"/>
      <c r="HX463" s="78"/>
      <c r="HY463" s="78"/>
      <c r="HZ463" s="78"/>
      <c r="IA463" s="78"/>
      <c r="IB463" s="78"/>
      <c r="IC463" s="78"/>
      <c r="ID463" s="78"/>
      <c r="IE463" s="78"/>
      <c r="IF463" s="78"/>
      <c r="IG463" s="78"/>
      <c r="IH463" s="78"/>
      <c r="II463" s="78"/>
      <c r="IJ463" s="78"/>
      <c r="IK463" s="78"/>
      <c r="IL463" s="78"/>
      <c r="IM463" s="78"/>
    </row>
    <row r="464" spans="1:247" s="4" customFormat="1">
      <c r="A464" s="72"/>
      <c r="B464" s="149"/>
      <c r="C464" s="73"/>
      <c r="D464" s="73"/>
      <c r="E464" s="109"/>
      <c r="F464" s="83"/>
    </row>
    <row r="465" spans="1:11" s="4" customFormat="1" ht="38.25">
      <c r="A465" s="118">
        <f>MAX($A$84:A464)+1</f>
        <v>73</v>
      </c>
      <c r="B465" s="147" t="s">
        <v>31</v>
      </c>
      <c r="C465" s="152"/>
      <c r="D465" s="152"/>
      <c r="E465" s="87"/>
      <c r="F465" s="74"/>
    </row>
    <row r="466" spans="1:11" s="4" customFormat="1">
      <c r="A466" s="72"/>
      <c r="B466" s="147" t="s">
        <v>35</v>
      </c>
      <c r="C466" s="153" t="s">
        <v>4</v>
      </c>
      <c r="D466" s="153">
        <v>2</v>
      </c>
      <c r="E466" s="76"/>
      <c r="F466" s="79">
        <f>D466*E466</f>
        <v>0</v>
      </c>
    </row>
    <row r="467" spans="1:11" s="4" customFormat="1">
      <c r="A467" s="72"/>
      <c r="B467" s="147" t="s">
        <v>153</v>
      </c>
      <c r="C467" s="153" t="s">
        <v>4</v>
      </c>
      <c r="D467" s="153">
        <v>2</v>
      </c>
      <c r="E467" s="76"/>
      <c r="F467" s="79">
        <f>D467*E467</f>
        <v>0</v>
      </c>
    </row>
    <row r="468" spans="1:11" s="78" customFormat="1">
      <c r="A468" s="82"/>
      <c r="B468" s="129"/>
      <c r="C468" s="73"/>
      <c r="D468" s="73"/>
      <c r="E468" s="83"/>
    </row>
    <row r="469" spans="1:11" ht="51">
      <c r="A469" s="89">
        <f>MAX($A$82:A468)+1</f>
        <v>74</v>
      </c>
      <c r="B469" s="169" t="s">
        <v>206</v>
      </c>
      <c r="C469" s="73"/>
      <c r="D469" s="73"/>
      <c r="E469" s="173"/>
      <c r="F469" s="72"/>
      <c r="G469" s="16"/>
      <c r="H469" s="16"/>
      <c r="I469" s="16"/>
      <c r="J469" s="16"/>
      <c r="K469" s="16"/>
    </row>
    <row r="470" spans="1:11" ht="102">
      <c r="B470" s="169" t="s">
        <v>207</v>
      </c>
      <c r="C470" s="73"/>
      <c r="D470" s="73"/>
      <c r="E470" s="173"/>
      <c r="F470" s="72"/>
      <c r="G470" s="16"/>
      <c r="H470" s="16"/>
      <c r="I470" s="16"/>
      <c r="J470" s="16"/>
      <c r="K470" s="16"/>
    </row>
    <row r="471" spans="1:11">
      <c r="B471" s="129" t="s">
        <v>209</v>
      </c>
      <c r="C471" s="148" t="s">
        <v>3</v>
      </c>
      <c r="D471" s="148">
        <v>25</v>
      </c>
      <c r="E471" s="76"/>
      <c r="F471" s="174">
        <f>D471*E471</f>
        <v>0</v>
      </c>
      <c r="G471" s="16"/>
      <c r="H471" s="16"/>
      <c r="I471" s="16"/>
      <c r="J471" s="16"/>
      <c r="K471" s="16"/>
    </row>
    <row r="472" spans="1:11">
      <c r="B472" s="172"/>
      <c r="C472" s="73"/>
      <c r="D472" s="73"/>
      <c r="E472" s="73"/>
      <c r="F472" s="79"/>
      <c r="G472" s="16"/>
      <c r="H472" s="16"/>
      <c r="I472" s="16"/>
      <c r="J472" s="16"/>
      <c r="K472" s="16"/>
    </row>
    <row r="473" spans="1:11" s="78" customFormat="1" ht="63.75">
      <c r="A473" s="8">
        <f>MAX($A$4:A472)+1</f>
        <v>75</v>
      </c>
      <c r="B473" s="169" t="s">
        <v>210</v>
      </c>
      <c r="C473" s="73"/>
      <c r="D473" s="73"/>
      <c r="E473" s="83"/>
    </row>
    <row r="474" spans="1:11" s="78" customFormat="1" ht="102">
      <c r="A474" s="82"/>
      <c r="B474" s="169" t="s">
        <v>33</v>
      </c>
      <c r="C474" s="73"/>
      <c r="D474" s="73"/>
      <c r="E474" s="83"/>
    </row>
    <row r="475" spans="1:11" s="78" customFormat="1">
      <c r="A475" s="82"/>
      <c r="B475" s="169" t="s">
        <v>212</v>
      </c>
      <c r="C475" s="148" t="s">
        <v>3</v>
      </c>
      <c r="D475" s="148">
        <v>34</v>
      </c>
      <c r="E475" s="76"/>
      <c r="F475" s="77">
        <f>+E475*D475</f>
        <v>0</v>
      </c>
    </row>
    <row r="476" spans="1:11" s="4" customFormat="1">
      <c r="A476" s="72"/>
      <c r="B476" s="85"/>
      <c r="C476" s="73"/>
      <c r="D476" s="73"/>
      <c r="E476" s="7"/>
      <c r="F476" s="74"/>
    </row>
    <row r="477" spans="1:11" ht="89.25">
      <c r="A477" s="89">
        <f>MAX($A$82:A476)+1</f>
        <v>76</v>
      </c>
      <c r="B477" s="172" t="s">
        <v>213</v>
      </c>
      <c r="C477" s="73"/>
      <c r="D477" s="73"/>
      <c r="G477" s="16"/>
      <c r="H477" s="16"/>
      <c r="I477" s="16"/>
      <c r="J477" s="16"/>
      <c r="K477" s="16"/>
    </row>
    <row r="478" spans="1:11">
      <c r="B478" s="175" t="s">
        <v>159</v>
      </c>
      <c r="C478" s="73"/>
      <c r="D478" s="73"/>
      <c r="G478" s="16"/>
      <c r="H478" s="16"/>
      <c r="I478" s="16"/>
      <c r="J478" s="16"/>
      <c r="K478" s="16"/>
    </row>
    <row r="479" spans="1:11">
      <c r="B479" s="129" t="s">
        <v>209</v>
      </c>
      <c r="C479" s="148" t="s">
        <v>3</v>
      </c>
      <c r="D479" s="148">
        <v>25</v>
      </c>
      <c r="E479" s="76"/>
      <c r="F479" s="174">
        <f>D479*E479</f>
        <v>0</v>
      </c>
      <c r="G479" s="16"/>
      <c r="H479" s="16"/>
      <c r="I479" s="16"/>
      <c r="J479" s="16"/>
      <c r="K479" s="16"/>
    </row>
    <row r="480" spans="1:11">
      <c r="B480" s="175" t="s">
        <v>214</v>
      </c>
      <c r="C480" s="73"/>
      <c r="D480" s="73"/>
      <c r="G480" s="16"/>
      <c r="H480" s="16"/>
      <c r="I480" s="16"/>
      <c r="J480" s="16"/>
      <c r="K480" s="16"/>
    </row>
    <row r="481" spans="1:11" s="78" customFormat="1">
      <c r="A481" s="82"/>
      <c r="B481" s="169" t="s">
        <v>212</v>
      </c>
      <c r="C481" s="148" t="s">
        <v>3</v>
      </c>
      <c r="D481" s="148">
        <v>34</v>
      </c>
      <c r="E481" s="76"/>
      <c r="F481" s="77">
        <f>+E481*D481</f>
        <v>0</v>
      </c>
    </row>
    <row r="482" spans="1:11">
      <c r="B482" s="172" t="s">
        <v>215</v>
      </c>
      <c r="C482" s="73"/>
      <c r="D482" s="73"/>
      <c r="G482" s="16"/>
      <c r="H482" s="16"/>
      <c r="I482" s="16"/>
      <c r="J482" s="16"/>
      <c r="K482" s="16"/>
    </row>
    <row r="483" spans="1:11">
      <c r="B483" s="175" t="s">
        <v>30</v>
      </c>
      <c r="C483" s="73"/>
      <c r="D483" s="73"/>
      <c r="G483" s="16"/>
      <c r="H483" s="16"/>
      <c r="I483" s="16"/>
      <c r="J483" s="16"/>
      <c r="K483" s="16"/>
    </row>
    <row r="484" spans="1:11">
      <c r="B484" s="125"/>
      <c r="C484" s="73"/>
      <c r="D484" s="73"/>
      <c r="G484" s="16"/>
      <c r="H484" s="16"/>
      <c r="I484" s="16"/>
      <c r="J484" s="16"/>
      <c r="K484" s="16"/>
    </row>
    <row r="485" spans="1:11" ht="25.5">
      <c r="A485" s="176">
        <f>MAX($A$4:A484)+1</f>
        <v>77</v>
      </c>
      <c r="B485" s="125" t="s">
        <v>216</v>
      </c>
      <c r="C485" s="73" t="s">
        <v>2</v>
      </c>
      <c r="D485" s="73">
        <v>1</v>
      </c>
      <c r="E485" s="76"/>
      <c r="F485" s="79">
        <f>+E485*D485</f>
        <v>0</v>
      </c>
      <c r="G485" s="16"/>
      <c r="H485" s="16"/>
      <c r="I485" s="16"/>
      <c r="J485" s="16"/>
      <c r="K485" s="16"/>
    </row>
    <row r="486" spans="1:11" s="4" customFormat="1">
      <c r="A486" s="72"/>
      <c r="B486" s="156"/>
      <c r="C486" s="152"/>
      <c r="D486" s="152"/>
      <c r="E486" s="87"/>
      <c r="F486" s="74"/>
    </row>
    <row r="487" spans="1:11" ht="25.5">
      <c r="A487" s="89">
        <f>MAX($A$82:A486)+1</f>
        <v>78</v>
      </c>
      <c r="B487" s="172" t="s">
        <v>217</v>
      </c>
      <c r="C487" s="73" t="s">
        <v>32</v>
      </c>
      <c r="D487" s="73">
        <v>72</v>
      </c>
      <c r="E487" s="76"/>
      <c r="F487" s="79">
        <f>D487*E487</f>
        <v>0</v>
      </c>
      <c r="G487" s="16"/>
      <c r="H487" s="16"/>
      <c r="I487" s="16"/>
      <c r="J487" s="16"/>
      <c r="K487" s="16"/>
    </row>
    <row r="488" spans="1:11" s="4" customFormat="1">
      <c r="A488" s="72"/>
      <c r="B488" s="156"/>
      <c r="C488" s="73"/>
      <c r="D488" s="73"/>
      <c r="E488" s="87"/>
      <c r="F488" s="74"/>
    </row>
    <row r="489" spans="1:11" s="4" customFormat="1" ht="38.25">
      <c r="A489" s="118">
        <f>MAX($A$84:A488)+1</f>
        <v>79</v>
      </c>
      <c r="B489" s="147" t="s">
        <v>160</v>
      </c>
      <c r="C489" s="152"/>
      <c r="D489" s="152"/>
      <c r="E489" s="87"/>
      <c r="F489" s="74"/>
    </row>
    <row r="490" spans="1:11" s="4" customFormat="1">
      <c r="A490" s="72"/>
      <c r="B490" s="147" t="s">
        <v>161</v>
      </c>
      <c r="C490" s="153" t="s">
        <v>4</v>
      </c>
      <c r="D490" s="153">
        <v>4</v>
      </c>
      <c r="E490" s="76"/>
      <c r="F490" s="79">
        <f>D490*E490</f>
        <v>0</v>
      </c>
    </row>
    <row r="491" spans="1:11" s="4" customFormat="1">
      <c r="A491" s="72"/>
      <c r="B491" s="147" t="s">
        <v>162</v>
      </c>
      <c r="C491" s="152"/>
      <c r="D491" s="152"/>
      <c r="E491" s="87"/>
      <c r="F491" s="74"/>
    </row>
    <row r="492" spans="1:11" s="4" customFormat="1">
      <c r="A492" s="72"/>
      <c r="B492" s="147" t="s">
        <v>30</v>
      </c>
      <c r="C492" s="152"/>
      <c r="D492" s="152"/>
      <c r="E492" s="87"/>
      <c r="F492" s="74"/>
    </row>
    <row r="493" spans="1:11" s="4" customFormat="1">
      <c r="A493" s="72"/>
      <c r="B493" s="147"/>
      <c r="C493" s="153"/>
      <c r="D493" s="153"/>
      <c r="E493" s="153"/>
      <c r="F493" s="79"/>
    </row>
    <row r="494" spans="1:11" s="4" customFormat="1" ht="38.25">
      <c r="A494" s="118">
        <f>MAX($A$84:A493)+1</f>
        <v>80</v>
      </c>
      <c r="B494" s="154" t="s">
        <v>155</v>
      </c>
      <c r="C494" s="152" t="s">
        <v>4</v>
      </c>
      <c r="D494" s="152">
        <v>6</v>
      </c>
      <c r="E494" s="76"/>
      <c r="F494" s="79">
        <f>+E494*D494</f>
        <v>0</v>
      </c>
    </row>
    <row r="495" spans="1:11" s="4" customFormat="1">
      <c r="A495" s="72"/>
      <c r="B495" s="154"/>
      <c r="C495" s="152"/>
      <c r="D495" s="152"/>
      <c r="E495" s="109"/>
      <c r="F495" s="83"/>
    </row>
    <row r="496" spans="1:11" s="4" customFormat="1" ht="25.5">
      <c r="A496" s="118">
        <f>MAX($A$84:A495)+1</f>
        <v>81</v>
      </c>
      <c r="B496" s="154" t="s">
        <v>156</v>
      </c>
      <c r="C496" s="152"/>
      <c r="D496" s="152"/>
      <c r="E496" s="109"/>
      <c r="F496" s="83"/>
    </row>
    <row r="497" spans="1:256" s="4" customFormat="1">
      <c r="A497" s="72"/>
      <c r="B497" s="155" t="s">
        <v>233</v>
      </c>
      <c r="C497" s="152" t="s">
        <v>4</v>
      </c>
      <c r="D497" s="152">
        <v>6</v>
      </c>
      <c r="E497" s="76"/>
      <c r="F497" s="79">
        <f>+E497*D497</f>
        <v>0</v>
      </c>
    </row>
    <row r="498" spans="1:256" s="78" customFormat="1">
      <c r="A498" s="82"/>
      <c r="B498" s="129"/>
      <c r="C498" s="73"/>
      <c r="D498" s="73"/>
      <c r="E498" s="83"/>
    </row>
    <row r="499" spans="1:256" s="78" customFormat="1" ht="38.25">
      <c r="A499" s="8">
        <f>MAX($A$4:A498)+1</f>
        <v>82</v>
      </c>
      <c r="B499" s="169" t="s">
        <v>234</v>
      </c>
      <c r="C499" s="73" t="s">
        <v>2</v>
      </c>
      <c r="D499" s="73">
        <v>1</v>
      </c>
      <c r="E499" s="76"/>
      <c r="F499" s="77">
        <f>+E499*D499</f>
        <v>0</v>
      </c>
    </row>
    <row r="500" spans="1:256" s="78" customFormat="1">
      <c r="A500" s="82"/>
      <c r="B500" s="129"/>
      <c r="C500" s="73"/>
      <c r="D500" s="73"/>
      <c r="E500" s="83"/>
    </row>
    <row r="501" spans="1:256" s="78" customFormat="1" ht="25.5">
      <c r="A501" s="8">
        <f>MAX($A$4:A500)+1</f>
        <v>83</v>
      </c>
      <c r="B501" s="169" t="s">
        <v>235</v>
      </c>
      <c r="C501" s="73" t="s">
        <v>2</v>
      </c>
      <c r="D501" s="73">
        <v>1</v>
      </c>
      <c r="E501" s="76"/>
      <c r="F501" s="77">
        <f>+E501*D501</f>
        <v>0</v>
      </c>
    </row>
    <row r="502" spans="1:256" s="70" customFormat="1">
      <c r="A502" s="66"/>
      <c r="B502" s="58"/>
      <c r="C502" s="67"/>
      <c r="D502" s="67"/>
      <c r="E502" s="71"/>
      <c r="F502" s="69"/>
    </row>
    <row r="503" spans="1:256" ht="51">
      <c r="A503" s="8">
        <f>MAX($A$4:A502)+1</f>
        <v>84</v>
      </c>
      <c r="B503" s="178" t="s">
        <v>311</v>
      </c>
      <c r="C503" s="73" t="s">
        <v>36</v>
      </c>
      <c r="D503" s="179">
        <v>700</v>
      </c>
      <c r="E503" s="76"/>
      <c r="F503" s="79">
        <f>+E503*D503</f>
        <v>0</v>
      </c>
      <c r="G503" s="16"/>
      <c r="H503" s="16"/>
      <c r="I503" s="16"/>
      <c r="J503" s="16"/>
      <c r="K503" s="16"/>
    </row>
    <row r="504" spans="1:256" s="78" customFormat="1">
      <c r="A504" s="82"/>
      <c r="B504" s="129"/>
      <c r="C504" s="73"/>
      <c r="D504" s="73"/>
      <c r="E504" s="83"/>
    </row>
    <row r="505" spans="1:256" s="78" customFormat="1" ht="38.25">
      <c r="A505" s="8">
        <f>MAX($A$4:A504)+1</f>
        <v>85</v>
      </c>
      <c r="B505" s="169" t="s">
        <v>219</v>
      </c>
      <c r="C505" s="73" t="s">
        <v>25</v>
      </c>
      <c r="D505" s="73">
        <v>40</v>
      </c>
      <c r="E505" s="76"/>
      <c r="F505" s="77">
        <f>+E505*D505</f>
        <v>0</v>
      </c>
    </row>
    <row r="506" spans="1:256" s="70" customFormat="1">
      <c r="A506" s="66"/>
      <c r="B506" s="58"/>
      <c r="C506" s="67"/>
      <c r="D506" s="67"/>
      <c r="E506" s="71"/>
      <c r="F506" s="69"/>
    </row>
    <row r="507" spans="1:256" s="4" customFormat="1">
      <c r="A507" s="8">
        <f>MAX($A$4:A506)+1</f>
        <v>86</v>
      </c>
      <c r="B507" s="317" t="s">
        <v>53</v>
      </c>
      <c r="C507" s="98" t="s">
        <v>2</v>
      </c>
      <c r="D507" s="98">
        <v>1</v>
      </c>
      <c r="E507" s="97"/>
      <c r="F507" s="107">
        <f t="shared" ref="F507" si="1">D507*E507</f>
        <v>0</v>
      </c>
      <c r="G507" s="122"/>
      <c r="H507" s="122"/>
      <c r="I507" s="122"/>
      <c r="J507" s="122"/>
      <c r="K507" s="122"/>
      <c r="L507" s="122"/>
      <c r="M507" s="122"/>
      <c r="N507" s="122"/>
      <c r="O507" s="122"/>
      <c r="P507" s="123"/>
      <c r="Q507" s="123"/>
      <c r="R507" s="123"/>
      <c r="S507" s="123"/>
      <c r="T507" s="123"/>
      <c r="U507" s="123"/>
      <c r="V507" s="123"/>
      <c r="W507" s="123"/>
      <c r="X507" s="123"/>
      <c r="Y507" s="123"/>
      <c r="Z507" s="123"/>
      <c r="AA507" s="123"/>
      <c r="AB507" s="123"/>
      <c r="AC507" s="123"/>
      <c r="AD507" s="123"/>
      <c r="AE507" s="123"/>
      <c r="AF507" s="123"/>
      <c r="AG507" s="123"/>
      <c r="AH507" s="123"/>
      <c r="AI507" s="123"/>
      <c r="AJ507" s="123"/>
      <c r="AK507" s="123"/>
      <c r="AL507" s="123"/>
      <c r="AM507" s="123"/>
      <c r="AN507" s="123"/>
      <c r="AO507" s="123"/>
      <c r="AP507" s="123"/>
      <c r="AQ507" s="123"/>
      <c r="AR507" s="123"/>
      <c r="AS507" s="123"/>
      <c r="AT507" s="123"/>
      <c r="AU507" s="123"/>
      <c r="AV507" s="123"/>
      <c r="AW507" s="123"/>
      <c r="AX507" s="123"/>
      <c r="AY507" s="123"/>
      <c r="AZ507" s="123"/>
      <c r="BA507" s="123"/>
      <c r="BB507" s="123"/>
      <c r="BC507" s="123"/>
      <c r="BD507" s="123"/>
      <c r="BE507" s="123"/>
      <c r="BF507" s="123"/>
      <c r="BG507" s="123"/>
      <c r="BH507" s="123"/>
      <c r="BI507" s="123"/>
      <c r="BJ507" s="123"/>
      <c r="BK507" s="123"/>
      <c r="BL507" s="123"/>
      <c r="BM507" s="123"/>
      <c r="BN507" s="123"/>
      <c r="BO507" s="123"/>
      <c r="BP507" s="123"/>
      <c r="BQ507" s="123"/>
      <c r="BR507" s="123"/>
      <c r="BS507" s="123"/>
      <c r="BT507" s="123"/>
      <c r="BU507" s="123"/>
      <c r="BV507" s="123"/>
      <c r="BW507" s="123"/>
      <c r="BX507" s="123"/>
      <c r="BY507" s="123"/>
      <c r="BZ507" s="123"/>
      <c r="CA507" s="123"/>
      <c r="CB507" s="123"/>
      <c r="CC507" s="123"/>
      <c r="CD507" s="123"/>
      <c r="CE507" s="123"/>
      <c r="CF507" s="123"/>
      <c r="CG507" s="123"/>
      <c r="CH507" s="123"/>
      <c r="CI507" s="123"/>
      <c r="CJ507" s="123"/>
      <c r="CK507" s="123"/>
      <c r="CL507" s="123"/>
      <c r="CM507" s="123"/>
      <c r="CN507" s="123"/>
      <c r="CO507" s="123"/>
      <c r="CP507" s="123"/>
      <c r="CQ507" s="123"/>
      <c r="CR507" s="123"/>
      <c r="CS507" s="123"/>
      <c r="CT507" s="123"/>
      <c r="CU507" s="123"/>
      <c r="CV507" s="123"/>
      <c r="CW507" s="123"/>
      <c r="CX507" s="123"/>
      <c r="CY507" s="123"/>
      <c r="CZ507" s="123"/>
      <c r="DA507" s="123"/>
      <c r="DB507" s="123"/>
      <c r="DC507" s="123"/>
      <c r="DD507" s="123"/>
      <c r="DE507" s="123"/>
      <c r="DF507" s="123"/>
      <c r="DG507" s="123"/>
      <c r="DH507" s="123"/>
      <c r="DI507" s="123"/>
      <c r="DJ507" s="123"/>
      <c r="DK507" s="123"/>
      <c r="DL507" s="123"/>
      <c r="DM507" s="123"/>
      <c r="DN507" s="123"/>
      <c r="DO507" s="123"/>
      <c r="DP507" s="123"/>
      <c r="DQ507" s="123"/>
      <c r="DR507" s="123"/>
      <c r="DS507" s="123"/>
      <c r="DT507" s="123"/>
      <c r="DU507" s="123"/>
      <c r="DV507" s="123"/>
      <c r="DW507" s="123"/>
      <c r="DX507" s="123"/>
      <c r="DY507" s="123"/>
      <c r="DZ507" s="123"/>
      <c r="EA507" s="123"/>
      <c r="EB507" s="123"/>
      <c r="EC507" s="123"/>
      <c r="ED507" s="123"/>
      <c r="EE507" s="123"/>
      <c r="EF507" s="123"/>
      <c r="EG507" s="123"/>
      <c r="EH507" s="123"/>
      <c r="EI507" s="123"/>
      <c r="EJ507" s="123"/>
      <c r="EK507" s="123"/>
      <c r="EL507" s="123"/>
      <c r="EM507" s="123"/>
      <c r="EN507" s="123"/>
      <c r="EO507" s="123"/>
      <c r="EP507" s="123"/>
      <c r="EQ507" s="123"/>
      <c r="ER507" s="123"/>
      <c r="ES507" s="123"/>
      <c r="ET507" s="123"/>
      <c r="EU507" s="123"/>
      <c r="EV507" s="123"/>
      <c r="EW507" s="123"/>
      <c r="EX507" s="123"/>
      <c r="EY507" s="123"/>
      <c r="EZ507" s="123"/>
      <c r="FA507" s="123"/>
      <c r="FB507" s="123"/>
      <c r="FC507" s="123"/>
      <c r="FD507" s="123"/>
      <c r="FE507" s="123"/>
      <c r="FF507" s="123"/>
      <c r="FG507" s="123"/>
      <c r="FH507" s="123"/>
      <c r="FI507" s="123"/>
      <c r="FJ507" s="123"/>
      <c r="FK507" s="123"/>
      <c r="FL507" s="123"/>
      <c r="FM507" s="123"/>
      <c r="FN507" s="123"/>
      <c r="FO507" s="123"/>
      <c r="FP507" s="123"/>
      <c r="FQ507" s="123"/>
      <c r="FR507" s="123"/>
      <c r="FS507" s="123"/>
      <c r="FT507" s="123"/>
      <c r="FU507" s="123"/>
      <c r="FV507" s="123"/>
      <c r="FW507" s="123"/>
      <c r="FX507" s="123"/>
      <c r="FY507" s="123"/>
      <c r="FZ507" s="123"/>
      <c r="GA507" s="123"/>
      <c r="GB507" s="123"/>
      <c r="GC507" s="123"/>
      <c r="GD507" s="123"/>
      <c r="GE507" s="123"/>
      <c r="GF507" s="123"/>
      <c r="GG507" s="123"/>
      <c r="GH507" s="123"/>
      <c r="GI507" s="123"/>
      <c r="GJ507" s="123"/>
      <c r="GK507" s="123"/>
      <c r="GL507" s="123"/>
      <c r="GM507" s="123"/>
      <c r="GN507" s="123"/>
      <c r="GO507" s="123"/>
      <c r="GP507" s="123"/>
      <c r="GQ507" s="123"/>
      <c r="GR507" s="123"/>
      <c r="GS507" s="123"/>
      <c r="GT507" s="123"/>
      <c r="GU507" s="123"/>
      <c r="GV507" s="123"/>
      <c r="GW507" s="123"/>
      <c r="GX507" s="123"/>
      <c r="GY507" s="123"/>
      <c r="GZ507" s="123"/>
      <c r="HA507" s="123"/>
      <c r="HB507" s="123"/>
      <c r="HC507" s="123"/>
      <c r="HD507" s="123"/>
      <c r="HE507" s="123"/>
      <c r="HF507" s="123"/>
      <c r="HG507" s="123"/>
      <c r="HH507" s="123"/>
      <c r="HI507" s="123"/>
      <c r="HJ507" s="123"/>
      <c r="HK507" s="123"/>
      <c r="HL507" s="123"/>
      <c r="HM507" s="123"/>
      <c r="HN507" s="123"/>
      <c r="HO507" s="123"/>
      <c r="HP507" s="123"/>
      <c r="HQ507" s="123"/>
      <c r="HR507" s="123"/>
      <c r="HS507" s="123"/>
      <c r="HT507" s="123"/>
      <c r="HU507" s="123"/>
      <c r="HV507" s="123"/>
      <c r="HW507" s="123"/>
      <c r="HX507" s="123"/>
      <c r="HY507" s="123"/>
      <c r="HZ507" s="123"/>
      <c r="IA507" s="123"/>
      <c r="IB507" s="123"/>
      <c r="IC507" s="123"/>
      <c r="ID507" s="123"/>
      <c r="IE507" s="123"/>
      <c r="IF507" s="123"/>
      <c r="IG507" s="123"/>
      <c r="IH507" s="123"/>
      <c r="II507" s="123"/>
      <c r="IJ507" s="123"/>
      <c r="IK507" s="123"/>
      <c r="IL507" s="123"/>
      <c r="IM507" s="123"/>
      <c r="IN507" s="123"/>
      <c r="IO507" s="123"/>
      <c r="IP507" s="123"/>
      <c r="IQ507" s="123"/>
      <c r="IR507" s="123"/>
      <c r="IS507" s="123"/>
      <c r="IT507" s="123"/>
      <c r="IU507" s="123"/>
      <c r="IV507" s="123"/>
    </row>
    <row r="508" spans="1:256" s="4" customFormat="1">
      <c r="A508" s="124"/>
      <c r="B508" s="317"/>
      <c r="C508" s="98"/>
      <c r="D508" s="98"/>
      <c r="E508" s="121"/>
      <c r="F508" s="110"/>
      <c r="G508" s="122"/>
      <c r="H508" s="122"/>
      <c r="I508" s="122"/>
      <c r="J508" s="122"/>
      <c r="K508" s="122"/>
      <c r="L508" s="122"/>
      <c r="M508" s="122"/>
      <c r="N508" s="122"/>
      <c r="O508" s="122"/>
      <c r="P508" s="123"/>
      <c r="Q508" s="123"/>
      <c r="R508" s="123"/>
      <c r="S508" s="123"/>
      <c r="T508" s="123"/>
      <c r="U508" s="123"/>
      <c r="V508" s="123"/>
      <c r="W508" s="123"/>
      <c r="X508" s="123"/>
      <c r="Y508" s="123"/>
      <c r="Z508" s="123"/>
      <c r="AA508" s="123"/>
      <c r="AB508" s="123"/>
      <c r="AC508" s="123"/>
      <c r="AD508" s="123"/>
      <c r="AE508" s="123"/>
      <c r="AF508" s="123"/>
      <c r="AG508" s="123"/>
      <c r="AH508" s="123"/>
      <c r="AI508" s="123"/>
      <c r="AJ508" s="123"/>
      <c r="AK508" s="123"/>
      <c r="AL508" s="123"/>
      <c r="AM508" s="123"/>
      <c r="AN508" s="123"/>
      <c r="AO508" s="123"/>
      <c r="AP508" s="123"/>
      <c r="AQ508" s="123"/>
      <c r="AR508" s="123"/>
      <c r="AS508" s="123"/>
      <c r="AT508" s="123"/>
      <c r="AU508" s="123"/>
      <c r="AV508" s="123"/>
      <c r="AW508" s="123"/>
      <c r="AX508" s="123"/>
      <c r="AY508" s="123"/>
      <c r="AZ508" s="123"/>
      <c r="BA508" s="123"/>
      <c r="BB508" s="123"/>
      <c r="BC508" s="123"/>
      <c r="BD508" s="123"/>
      <c r="BE508" s="123"/>
      <c r="BF508" s="123"/>
      <c r="BG508" s="123"/>
      <c r="BH508" s="123"/>
      <c r="BI508" s="123"/>
      <c r="BJ508" s="123"/>
      <c r="BK508" s="123"/>
      <c r="BL508" s="123"/>
      <c r="BM508" s="123"/>
      <c r="BN508" s="123"/>
      <c r="BO508" s="123"/>
      <c r="BP508" s="123"/>
      <c r="BQ508" s="123"/>
      <c r="BR508" s="123"/>
      <c r="BS508" s="123"/>
      <c r="BT508" s="123"/>
      <c r="BU508" s="123"/>
      <c r="BV508" s="123"/>
      <c r="BW508" s="123"/>
      <c r="BX508" s="123"/>
      <c r="BY508" s="123"/>
      <c r="BZ508" s="123"/>
      <c r="CA508" s="123"/>
      <c r="CB508" s="123"/>
      <c r="CC508" s="123"/>
      <c r="CD508" s="123"/>
      <c r="CE508" s="123"/>
      <c r="CF508" s="123"/>
      <c r="CG508" s="123"/>
      <c r="CH508" s="123"/>
      <c r="CI508" s="123"/>
      <c r="CJ508" s="123"/>
      <c r="CK508" s="123"/>
      <c r="CL508" s="123"/>
      <c r="CM508" s="123"/>
      <c r="CN508" s="123"/>
      <c r="CO508" s="123"/>
      <c r="CP508" s="123"/>
      <c r="CQ508" s="123"/>
      <c r="CR508" s="123"/>
      <c r="CS508" s="123"/>
      <c r="CT508" s="123"/>
      <c r="CU508" s="123"/>
      <c r="CV508" s="123"/>
      <c r="CW508" s="123"/>
      <c r="CX508" s="123"/>
      <c r="CY508" s="123"/>
      <c r="CZ508" s="123"/>
      <c r="DA508" s="123"/>
      <c r="DB508" s="123"/>
      <c r="DC508" s="123"/>
      <c r="DD508" s="123"/>
      <c r="DE508" s="123"/>
      <c r="DF508" s="123"/>
      <c r="DG508" s="123"/>
      <c r="DH508" s="123"/>
      <c r="DI508" s="123"/>
      <c r="DJ508" s="123"/>
      <c r="DK508" s="123"/>
      <c r="DL508" s="123"/>
      <c r="DM508" s="123"/>
      <c r="DN508" s="123"/>
      <c r="DO508" s="123"/>
      <c r="DP508" s="123"/>
      <c r="DQ508" s="123"/>
      <c r="DR508" s="123"/>
      <c r="DS508" s="123"/>
      <c r="DT508" s="123"/>
      <c r="DU508" s="123"/>
      <c r="DV508" s="123"/>
      <c r="DW508" s="123"/>
      <c r="DX508" s="123"/>
      <c r="DY508" s="123"/>
      <c r="DZ508" s="123"/>
      <c r="EA508" s="123"/>
      <c r="EB508" s="123"/>
      <c r="EC508" s="123"/>
      <c r="ED508" s="123"/>
      <c r="EE508" s="123"/>
      <c r="EF508" s="123"/>
      <c r="EG508" s="123"/>
      <c r="EH508" s="123"/>
      <c r="EI508" s="123"/>
      <c r="EJ508" s="123"/>
      <c r="EK508" s="123"/>
      <c r="EL508" s="123"/>
      <c r="EM508" s="123"/>
      <c r="EN508" s="123"/>
      <c r="EO508" s="123"/>
      <c r="EP508" s="123"/>
      <c r="EQ508" s="123"/>
      <c r="ER508" s="123"/>
      <c r="ES508" s="123"/>
      <c r="ET508" s="123"/>
      <c r="EU508" s="123"/>
      <c r="EV508" s="123"/>
      <c r="EW508" s="123"/>
      <c r="EX508" s="123"/>
      <c r="EY508" s="123"/>
      <c r="EZ508" s="123"/>
      <c r="FA508" s="123"/>
      <c r="FB508" s="123"/>
      <c r="FC508" s="123"/>
      <c r="FD508" s="123"/>
      <c r="FE508" s="123"/>
      <c r="FF508" s="123"/>
      <c r="FG508" s="123"/>
      <c r="FH508" s="123"/>
      <c r="FI508" s="123"/>
      <c r="FJ508" s="123"/>
      <c r="FK508" s="123"/>
      <c r="FL508" s="123"/>
      <c r="FM508" s="123"/>
      <c r="FN508" s="123"/>
      <c r="FO508" s="123"/>
      <c r="FP508" s="123"/>
      <c r="FQ508" s="123"/>
      <c r="FR508" s="123"/>
      <c r="FS508" s="123"/>
      <c r="FT508" s="123"/>
      <c r="FU508" s="123"/>
      <c r="FV508" s="123"/>
      <c r="FW508" s="123"/>
      <c r="FX508" s="123"/>
      <c r="FY508" s="123"/>
      <c r="FZ508" s="123"/>
      <c r="GA508" s="123"/>
      <c r="GB508" s="123"/>
      <c r="GC508" s="123"/>
      <c r="GD508" s="123"/>
      <c r="GE508" s="123"/>
      <c r="GF508" s="123"/>
      <c r="GG508" s="123"/>
      <c r="GH508" s="123"/>
      <c r="GI508" s="123"/>
      <c r="GJ508" s="123"/>
      <c r="GK508" s="123"/>
      <c r="GL508" s="123"/>
      <c r="GM508" s="123"/>
      <c r="GN508" s="123"/>
      <c r="GO508" s="123"/>
      <c r="GP508" s="123"/>
      <c r="GQ508" s="123"/>
      <c r="GR508" s="123"/>
      <c r="GS508" s="123"/>
      <c r="GT508" s="123"/>
      <c r="GU508" s="123"/>
      <c r="GV508" s="123"/>
      <c r="GW508" s="123"/>
      <c r="GX508" s="123"/>
      <c r="GY508" s="123"/>
      <c r="GZ508" s="123"/>
      <c r="HA508" s="123"/>
      <c r="HB508" s="123"/>
      <c r="HC508" s="123"/>
      <c r="HD508" s="123"/>
      <c r="HE508" s="123"/>
      <c r="HF508" s="123"/>
      <c r="HG508" s="123"/>
      <c r="HH508" s="123"/>
      <c r="HI508" s="123"/>
      <c r="HJ508" s="123"/>
      <c r="HK508" s="123"/>
      <c r="HL508" s="123"/>
      <c r="HM508" s="123"/>
      <c r="HN508" s="123"/>
      <c r="HO508" s="123"/>
      <c r="HP508" s="123"/>
      <c r="HQ508" s="123"/>
      <c r="HR508" s="123"/>
      <c r="HS508" s="123"/>
      <c r="HT508" s="123"/>
      <c r="HU508" s="123"/>
      <c r="HV508" s="123"/>
      <c r="HW508" s="123"/>
      <c r="HX508" s="123"/>
      <c r="HY508" s="123"/>
      <c r="HZ508" s="123"/>
      <c r="IA508" s="123"/>
      <c r="IB508" s="123"/>
      <c r="IC508" s="123"/>
      <c r="ID508" s="123"/>
      <c r="IE508" s="123"/>
      <c r="IF508" s="123"/>
      <c r="IG508" s="123"/>
      <c r="IH508" s="123"/>
      <c r="II508" s="123"/>
      <c r="IJ508" s="123"/>
      <c r="IK508" s="123"/>
      <c r="IL508" s="123"/>
      <c r="IM508" s="123"/>
      <c r="IN508" s="123"/>
      <c r="IO508" s="123"/>
      <c r="IP508" s="123"/>
      <c r="IQ508" s="123"/>
      <c r="IR508" s="123"/>
      <c r="IS508" s="123"/>
      <c r="IT508" s="123"/>
      <c r="IU508" s="123"/>
      <c r="IV508" s="123"/>
    </row>
    <row r="509" spans="1:256" s="4" customFormat="1">
      <c r="A509" s="8">
        <f>MAX($A$4:A508)+1</f>
        <v>87</v>
      </c>
      <c r="B509" s="317" t="s">
        <v>54</v>
      </c>
      <c r="C509" s="98" t="s">
        <v>2</v>
      </c>
      <c r="D509" s="98">
        <v>1</v>
      </c>
      <c r="E509" s="97"/>
      <c r="F509" s="107">
        <f t="shared" ref="F509" si="2">D509*E509</f>
        <v>0</v>
      </c>
      <c r="G509" s="122"/>
      <c r="H509" s="122"/>
      <c r="I509" s="122"/>
      <c r="J509" s="122"/>
      <c r="K509" s="122"/>
      <c r="L509" s="122"/>
      <c r="M509" s="122"/>
      <c r="N509" s="122"/>
      <c r="O509" s="122"/>
      <c r="P509" s="123"/>
      <c r="Q509" s="123"/>
      <c r="R509" s="123"/>
      <c r="S509" s="123"/>
      <c r="T509" s="123"/>
      <c r="U509" s="123"/>
      <c r="V509" s="123"/>
      <c r="W509" s="123"/>
      <c r="X509" s="123"/>
      <c r="Y509" s="123"/>
      <c r="Z509" s="123"/>
      <c r="AA509" s="123"/>
      <c r="AB509" s="123"/>
      <c r="AC509" s="123"/>
      <c r="AD509" s="123"/>
      <c r="AE509" s="123"/>
      <c r="AF509" s="123"/>
      <c r="AG509" s="123"/>
      <c r="AH509" s="123"/>
      <c r="AI509" s="123"/>
      <c r="AJ509" s="123"/>
      <c r="AK509" s="123"/>
      <c r="AL509" s="123"/>
      <c r="AM509" s="123"/>
      <c r="AN509" s="123"/>
      <c r="AO509" s="123"/>
      <c r="AP509" s="123"/>
      <c r="AQ509" s="123"/>
      <c r="AR509" s="123"/>
      <c r="AS509" s="123"/>
      <c r="AT509" s="123"/>
      <c r="AU509" s="123"/>
      <c r="AV509" s="123"/>
      <c r="AW509" s="123"/>
      <c r="AX509" s="123"/>
      <c r="AY509" s="123"/>
      <c r="AZ509" s="123"/>
      <c r="BA509" s="123"/>
      <c r="BB509" s="123"/>
      <c r="BC509" s="123"/>
      <c r="BD509" s="123"/>
      <c r="BE509" s="123"/>
      <c r="BF509" s="123"/>
      <c r="BG509" s="123"/>
      <c r="BH509" s="123"/>
      <c r="BI509" s="123"/>
      <c r="BJ509" s="123"/>
      <c r="BK509" s="123"/>
      <c r="BL509" s="123"/>
      <c r="BM509" s="123"/>
      <c r="BN509" s="123"/>
      <c r="BO509" s="123"/>
      <c r="BP509" s="123"/>
      <c r="BQ509" s="123"/>
      <c r="BR509" s="123"/>
      <c r="BS509" s="123"/>
      <c r="BT509" s="123"/>
      <c r="BU509" s="123"/>
      <c r="BV509" s="123"/>
      <c r="BW509" s="123"/>
      <c r="BX509" s="123"/>
      <c r="BY509" s="123"/>
      <c r="BZ509" s="123"/>
      <c r="CA509" s="123"/>
      <c r="CB509" s="123"/>
      <c r="CC509" s="123"/>
      <c r="CD509" s="123"/>
      <c r="CE509" s="123"/>
      <c r="CF509" s="123"/>
      <c r="CG509" s="123"/>
      <c r="CH509" s="123"/>
      <c r="CI509" s="123"/>
      <c r="CJ509" s="123"/>
      <c r="CK509" s="123"/>
      <c r="CL509" s="123"/>
      <c r="CM509" s="123"/>
      <c r="CN509" s="123"/>
      <c r="CO509" s="123"/>
      <c r="CP509" s="123"/>
      <c r="CQ509" s="123"/>
      <c r="CR509" s="123"/>
      <c r="CS509" s="123"/>
      <c r="CT509" s="123"/>
      <c r="CU509" s="123"/>
      <c r="CV509" s="123"/>
      <c r="CW509" s="123"/>
      <c r="CX509" s="123"/>
      <c r="CY509" s="123"/>
      <c r="CZ509" s="123"/>
      <c r="DA509" s="123"/>
      <c r="DB509" s="123"/>
      <c r="DC509" s="123"/>
      <c r="DD509" s="123"/>
      <c r="DE509" s="123"/>
      <c r="DF509" s="123"/>
      <c r="DG509" s="123"/>
      <c r="DH509" s="123"/>
      <c r="DI509" s="123"/>
      <c r="DJ509" s="123"/>
      <c r="DK509" s="123"/>
      <c r="DL509" s="123"/>
      <c r="DM509" s="123"/>
      <c r="DN509" s="123"/>
      <c r="DO509" s="123"/>
      <c r="DP509" s="123"/>
      <c r="DQ509" s="123"/>
      <c r="DR509" s="123"/>
      <c r="DS509" s="123"/>
      <c r="DT509" s="123"/>
      <c r="DU509" s="123"/>
      <c r="DV509" s="123"/>
      <c r="DW509" s="123"/>
      <c r="DX509" s="123"/>
      <c r="DY509" s="123"/>
      <c r="DZ509" s="123"/>
      <c r="EA509" s="123"/>
      <c r="EB509" s="123"/>
      <c r="EC509" s="123"/>
      <c r="ED509" s="123"/>
      <c r="EE509" s="123"/>
      <c r="EF509" s="123"/>
      <c r="EG509" s="123"/>
      <c r="EH509" s="123"/>
      <c r="EI509" s="123"/>
      <c r="EJ509" s="123"/>
      <c r="EK509" s="123"/>
      <c r="EL509" s="123"/>
      <c r="EM509" s="123"/>
      <c r="EN509" s="123"/>
      <c r="EO509" s="123"/>
      <c r="EP509" s="123"/>
      <c r="EQ509" s="123"/>
      <c r="ER509" s="123"/>
      <c r="ES509" s="123"/>
      <c r="ET509" s="123"/>
      <c r="EU509" s="123"/>
      <c r="EV509" s="123"/>
      <c r="EW509" s="123"/>
      <c r="EX509" s="123"/>
      <c r="EY509" s="123"/>
      <c r="EZ509" s="123"/>
      <c r="FA509" s="123"/>
      <c r="FB509" s="123"/>
      <c r="FC509" s="123"/>
      <c r="FD509" s="123"/>
      <c r="FE509" s="123"/>
      <c r="FF509" s="123"/>
      <c r="FG509" s="123"/>
      <c r="FH509" s="123"/>
      <c r="FI509" s="123"/>
      <c r="FJ509" s="123"/>
      <c r="FK509" s="123"/>
      <c r="FL509" s="123"/>
      <c r="FM509" s="123"/>
      <c r="FN509" s="123"/>
      <c r="FO509" s="123"/>
      <c r="FP509" s="123"/>
      <c r="FQ509" s="123"/>
      <c r="FR509" s="123"/>
      <c r="FS509" s="123"/>
      <c r="FT509" s="123"/>
      <c r="FU509" s="123"/>
      <c r="FV509" s="123"/>
      <c r="FW509" s="123"/>
      <c r="FX509" s="123"/>
      <c r="FY509" s="123"/>
      <c r="FZ509" s="123"/>
      <c r="GA509" s="123"/>
      <c r="GB509" s="123"/>
      <c r="GC509" s="123"/>
      <c r="GD509" s="123"/>
      <c r="GE509" s="123"/>
      <c r="GF509" s="123"/>
      <c r="GG509" s="123"/>
      <c r="GH509" s="123"/>
      <c r="GI509" s="123"/>
      <c r="GJ509" s="123"/>
      <c r="GK509" s="123"/>
      <c r="GL509" s="123"/>
      <c r="GM509" s="123"/>
      <c r="GN509" s="123"/>
      <c r="GO509" s="123"/>
      <c r="GP509" s="123"/>
      <c r="GQ509" s="123"/>
      <c r="GR509" s="123"/>
      <c r="GS509" s="123"/>
      <c r="GT509" s="123"/>
      <c r="GU509" s="123"/>
      <c r="GV509" s="123"/>
      <c r="GW509" s="123"/>
      <c r="GX509" s="123"/>
      <c r="GY509" s="123"/>
      <c r="GZ509" s="123"/>
      <c r="HA509" s="123"/>
      <c r="HB509" s="123"/>
      <c r="HC509" s="123"/>
      <c r="HD509" s="123"/>
      <c r="HE509" s="123"/>
      <c r="HF509" s="123"/>
      <c r="HG509" s="123"/>
      <c r="HH509" s="123"/>
      <c r="HI509" s="123"/>
      <c r="HJ509" s="123"/>
      <c r="HK509" s="123"/>
      <c r="HL509" s="123"/>
      <c r="HM509" s="123"/>
      <c r="HN509" s="123"/>
      <c r="HO509" s="123"/>
      <c r="HP509" s="123"/>
      <c r="HQ509" s="123"/>
      <c r="HR509" s="123"/>
      <c r="HS509" s="123"/>
      <c r="HT509" s="123"/>
      <c r="HU509" s="123"/>
      <c r="HV509" s="123"/>
      <c r="HW509" s="123"/>
      <c r="HX509" s="123"/>
      <c r="HY509" s="123"/>
      <c r="HZ509" s="123"/>
      <c r="IA509" s="123"/>
      <c r="IB509" s="123"/>
      <c r="IC509" s="123"/>
      <c r="ID509" s="123"/>
      <c r="IE509" s="123"/>
      <c r="IF509" s="123"/>
      <c r="IG509" s="123"/>
      <c r="IH509" s="123"/>
      <c r="II509" s="123"/>
      <c r="IJ509" s="123"/>
      <c r="IK509" s="123"/>
      <c r="IL509" s="123"/>
      <c r="IM509" s="123"/>
      <c r="IN509" s="123"/>
      <c r="IO509" s="123"/>
      <c r="IP509" s="123"/>
      <c r="IQ509" s="123"/>
      <c r="IR509" s="123"/>
      <c r="IS509" s="123"/>
      <c r="IT509" s="123"/>
      <c r="IU509" s="123"/>
      <c r="IV509" s="123"/>
    </row>
  </sheetData>
  <pageMargins left="0.74803149606299213" right="0.35433070866141736" top="0.78740157480314965" bottom="0.59055118110236227" header="0" footer="0"/>
  <pageSetup paperSize="9" scale="10" fitToHeight="0" orientation="portrait" r:id="rId1"/>
  <headerFooter alignWithMargins="0">
    <oddFooter>&amp;R&amp;P/&amp;N</oddFooter>
  </headerFooter>
  <rowBreaks count="2" manualBreakCount="2">
    <brk id="192" max="16383" man="1"/>
    <brk id="415" max="5" man="1"/>
  </rowBreaks>
  <drawing r:id="rId2"/>
</worksheet>
</file>

<file path=xl/worksheets/sheet4.xml><?xml version="1.0" encoding="utf-8"?>
<worksheet xmlns="http://schemas.openxmlformats.org/spreadsheetml/2006/main" xmlns:r="http://schemas.openxmlformats.org/officeDocument/2006/relationships">
  <sheetPr>
    <pageSetUpPr fitToPage="1"/>
  </sheetPr>
  <dimension ref="A1:IV169"/>
  <sheetViews>
    <sheetView tabSelected="1" view="pageBreakPreview" zoomScaleNormal="85" zoomScaleSheetLayoutView="100" workbookViewId="0">
      <pane ySplit="3" topLeftCell="A13" activePane="bottomLeft" state="frozen"/>
      <selection activeCell="C17" sqref="C17"/>
      <selection pane="bottomLeft" activeCell="K24" sqref="K24"/>
    </sheetView>
  </sheetViews>
  <sheetFormatPr defaultColWidth="9" defaultRowHeight="12.75"/>
  <cols>
    <col min="1" max="1" width="6.7109375" style="17" customWidth="1"/>
    <col min="2" max="2" width="60.7109375" style="203" customWidth="1"/>
    <col min="3" max="4" width="7.7109375" style="18" customWidth="1"/>
    <col min="5" max="5" width="10.7109375" style="19" customWidth="1"/>
    <col min="6" max="6" width="15.7109375" style="19" customWidth="1"/>
    <col min="7" max="15" width="9" style="15"/>
    <col min="16" max="257" width="9" style="16"/>
    <col min="258" max="258" width="48" style="16" customWidth="1"/>
    <col min="259" max="259" width="9" style="16"/>
    <col min="260" max="260" width="6" style="16" bestFit="1" customWidth="1"/>
    <col min="261" max="262" width="13.140625" style="16" customWidth="1"/>
    <col min="263" max="513" width="9" style="16"/>
    <col min="514" max="514" width="48" style="16" customWidth="1"/>
    <col min="515" max="515" width="9" style="16"/>
    <col min="516" max="516" width="6" style="16" bestFit="1" customWidth="1"/>
    <col min="517" max="518" width="13.140625" style="16" customWidth="1"/>
    <col min="519" max="769" width="9" style="16"/>
    <col min="770" max="770" width="48" style="16" customWidth="1"/>
    <col min="771" max="771" width="9" style="16"/>
    <col min="772" max="772" width="6" style="16" bestFit="1" customWidth="1"/>
    <col min="773" max="774" width="13.140625" style="16" customWidth="1"/>
    <col min="775" max="1025" width="9" style="16"/>
    <col min="1026" max="1026" width="48" style="16" customWidth="1"/>
    <col min="1027" max="1027" width="9" style="16"/>
    <col min="1028" max="1028" width="6" style="16" bestFit="1" customWidth="1"/>
    <col min="1029" max="1030" width="13.140625" style="16" customWidth="1"/>
    <col min="1031" max="1281" width="9" style="16"/>
    <col min="1282" max="1282" width="48" style="16" customWidth="1"/>
    <col min="1283" max="1283" width="9" style="16"/>
    <col min="1284" max="1284" width="6" style="16" bestFit="1" customWidth="1"/>
    <col min="1285" max="1286" width="13.140625" style="16" customWidth="1"/>
    <col min="1287" max="1537" width="9" style="16"/>
    <col min="1538" max="1538" width="48" style="16" customWidth="1"/>
    <col min="1539" max="1539" width="9" style="16"/>
    <col min="1540" max="1540" width="6" style="16" bestFit="1" customWidth="1"/>
    <col min="1541" max="1542" width="13.140625" style="16" customWidth="1"/>
    <col min="1543" max="1793" width="9" style="16"/>
    <col min="1794" max="1794" width="48" style="16" customWidth="1"/>
    <col min="1795" max="1795" width="9" style="16"/>
    <col min="1796" max="1796" width="6" style="16" bestFit="1" customWidth="1"/>
    <col min="1797" max="1798" width="13.140625" style="16" customWidth="1"/>
    <col min="1799" max="2049" width="9" style="16"/>
    <col min="2050" max="2050" width="48" style="16" customWidth="1"/>
    <col min="2051" max="2051" width="9" style="16"/>
    <col min="2052" max="2052" width="6" style="16" bestFit="1" customWidth="1"/>
    <col min="2053" max="2054" width="13.140625" style="16" customWidth="1"/>
    <col min="2055" max="2305" width="9" style="16"/>
    <col min="2306" max="2306" width="48" style="16" customWidth="1"/>
    <col min="2307" max="2307" width="9" style="16"/>
    <col min="2308" max="2308" width="6" style="16" bestFit="1" customWidth="1"/>
    <col min="2309" max="2310" width="13.140625" style="16" customWidth="1"/>
    <col min="2311" max="2561" width="9" style="16"/>
    <col min="2562" max="2562" width="48" style="16" customWidth="1"/>
    <col min="2563" max="2563" width="9" style="16"/>
    <col min="2564" max="2564" width="6" style="16" bestFit="1" customWidth="1"/>
    <col min="2565" max="2566" width="13.140625" style="16" customWidth="1"/>
    <col min="2567" max="2817" width="9" style="16"/>
    <col min="2818" max="2818" width="48" style="16" customWidth="1"/>
    <col min="2819" max="2819" width="9" style="16"/>
    <col min="2820" max="2820" width="6" style="16" bestFit="1" customWidth="1"/>
    <col min="2821" max="2822" width="13.140625" style="16" customWidth="1"/>
    <col min="2823" max="3073" width="9" style="16"/>
    <col min="3074" max="3074" width="48" style="16" customWidth="1"/>
    <col min="3075" max="3075" width="9" style="16"/>
    <col min="3076" max="3076" width="6" style="16" bestFit="1" customWidth="1"/>
    <col min="3077" max="3078" width="13.140625" style="16" customWidth="1"/>
    <col min="3079" max="3329" width="9" style="16"/>
    <col min="3330" max="3330" width="48" style="16" customWidth="1"/>
    <col min="3331" max="3331" width="9" style="16"/>
    <col min="3332" max="3332" width="6" style="16" bestFit="1" customWidth="1"/>
    <col min="3333" max="3334" width="13.140625" style="16" customWidth="1"/>
    <col min="3335" max="3585" width="9" style="16"/>
    <col min="3586" max="3586" width="48" style="16" customWidth="1"/>
    <col min="3587" max="3587" width="9" style="16"/>
    <col min="3588" max="3588" width="6" style="16" bestFit="1" customWidth="1"/>
    <col min="3589" max="3590" width="13.140625" style="16" customWidth="1"/>
    <col min="3591" max="3841" width="9" style="16"/>
    <col min="3842" max="3842" width="48" style="16" customWidth="1"/>
    <col min="3843" max="3843" width="9" style="16"/>
    <col min="3844" max="3844" width="6" style="16" bestFit="1" customWidth="1"/>
    <col min="3845" max="3846" width="13.140625" style="16" customWidth="1"/>
    <col min="3847" max="4097" width="9" style="16"/>
    <col min="4098" max="4098" width="48" style="16" customWidth="1"/>
    <col min="4099" max="4099" width="9" style="16"/>
    <col min="4100" max="4100" width="6" style="16" bestFit="1" customWidth="1"/>
    <col min="4101" max="4102" width="13.140625" style="16" customWidth="1"/>
    <col min="4103" max="4353" width="9" style="16"/>
    <col min="4354" max="4354" width="48" style="16" customWidth="1"/>
    <col min="4355" max="4355" width="9" style="16"/>
    <col min="4356" max="4356" width="6" style="16" bestFit="1" customWidth="1"/>
    <col min="4357" max="4358" width="13.140625" style="16" customWidth="1"/>
    <col min="4359" max="4609" width="9" style="16"/>
    <col min="4610" max="4610" width="48" style="16" customWidth="1"/>
    <col min="4611" max="4611" width="9" style="16"/>
    <col min="4612" max="4612" width="6" style="16" bestFit="1" customWidth="1"/>
    <col min="4613" max="4614" width="13.140625" style="16" customWidth="1"/>
    <col min="4615" max="4865" width="9" style="16"/>
    <col min="4866" max="4866" width="48" style="16" customWidth="1"/>
    <col min="4867" max="4867" width="9" style="16"/>
    <col min="4868" max="4868" width="6" style="16" bestFit="1" customWidth="1"/>
    <col min="4869" max="4870" width="13.140625" style="16" customWidth="1"/>
    <col min="4871" max="5121" width="9" style="16"/>
    <col min="5122" max="5122" width="48" style="16" customWidth="1"/>
    <col min="5123" max="5123" width="9" style="16"/>
    <col min="5124" max="5124" width="6" style="16" bestFit="1" customWidth="1"/>
    <col min="5125" max="5126" width="13.140625" style="16" customWidth="1"/>
    <col min="5127" max="5377" width="9" style="16"/>
    <col min="5378" max="5378" width="48" style="16" customWidth="1"/>
    <col min="5379" max="5379" width="9" style="16"/>
    <col min="5380" max="5380" width="6" style="16" bestFit="1" customWidth="1"/>
    <col min="5381" max="5382" width="13.140625" style="16" customWidth="1"/>
    <col min="5383" max="5633" width="9" style="16"/>
    <col min="5634" max="5634" width="48" style="16" customWidth="1"/>
    <col min="5635" max="5635" width="9" style="16"/>
    <col min="5636" max="5636" width="6" style="16" bestFit="1" customWidth="1"/>
    <col min="5637" max="5638" width="13.140625" style="16" customWidth="1"/>
    <col min="5639" max="5889" width="9" style="16"/>
    <col min="5890" max="5890" width="48" style="16" customWidth="1"/>
    <col min="5891" max="5891" width="9" style="16"/>
    <col min="5892" max="5892" width="6" style="16" bestFit="1" customWidth="1"/>
    <col min="5893" max="5894" width="13.140625" style="16" customWidth="1"/>
    <col min="5895" max="6145" width="9" style="16"/>
    <col min="6146" max="6146" width="48" style="16" customWidth="1"/>
    <col min="6147" max="6147" width="9" style="16"/>
    <col min="6148" max="6148" width="6" style="16" bestFit="1" customWidth="1"/>
    <col min="6149" max="6150" width="13.140625" style="16" customWidth="1"/>
    <col min="6151" max="6401" width="9" style="16"/>
    <col min="6402" max="6402" width="48" style="16" customWidth="1"/>
    <col min="6403" max="6403" width="9" style="16"/>
    <col min="6404" max="6404" width="6" style="16" bestFit="1" customWidth="1"/>
    <col min="6405" max="6406" width="13.140625" style="16" customWidth="1"/>
    <col min="6407" max="6657" width="9" style="16"/>
    <col min="6658" max="6658" width="48" style="16" customWidth="1"/>
    <col min="6659" max="6659" width="9" style="16"/>
    <col min="6660" max="6660" width="6" style="16" bestFit="1" customWidth="1"/>
    <col min="6661" max="6662" width="13.140625" style="16" customWidth="1"/>
    <col min="6663" max="6913" width="9" style="16"/>
    <col min="6914" max="6914" width="48" style="16" customWidth="1"/>
    <col min="6915" max="6915" width="9" style="16"/>
    <col min="6916" max="6916" width="6" style="16" bestFit="1" customWidth="1"/>
    <col min="6917" max="6918" width="13.140625" style="16" customWidth="1"/>
    <col min="6919" max="7169" width="9" style="16"/>
    <col min="7170" max="7170" width="48" style="16" customWidth="1"/>
    <col min="7171" max="7171" width="9" style="16"/>
    <col min="7172" max="7172" width="6" style="16" bestFit="1" customWidth="1"/>
    <col min="7173" max="7174" width="13.140625" style="16" customWidth="1"/>
    <col min="7175" max="7425" width="9" style="16"/>
    <col min="7426" max="7426" width="48" style="16" customWidth="1"/>
    <col min="7427" max="7427" width="9" style="16"/>
    <col min="7428" max="7428" width="6" style="16" bestFit="1" customWidth="1"/>
    <col min="7429" max="7430" width="13.140625" style="16" customWidth="1"/>
    <col min="7431" max="7681" width="9" style="16"/>
    <col min="7682" max="7682" width="48" style="16" customWidth="1"/>
    <col min="7683" max="7683" width="9" style="16"/>
    <col min="7684" max="7684" width="6" style="16" bestFit="1" customWidth="1"/>
    <col min="7685" max="7686" width="13.140625" style="16" customWidth="1"/>
    <col min="7687" max="7937" width="9" style="16"/>
    <col min="7938" max="7938" width="48" style="16" customWidth="1"/>
    <col min="7939" max="7939" width="9" style="16"/>
    <col min="7940" max="7940" width="6" style="16" bestFit="1" customWidth="1"/>
    <col min="7941" max="7942" width="13.140625" style="16" customWidth="1"/>
    <col min="7943" max="8193" width="9" style="16"/>
    <col min="8194" max="8194" width="48" style="16" customWidth="1"/>
    <col min="8195" max="8195" width="9" style="16"/>
    <col min="8196" max="8196" width="6" style="16" bestFit="1" customWidth="1"/>
    <col min="8197" max="8198" width="13.140625" style="16" customWidth="1"/>
    <col min="8199" max="8449" width="9" style="16"/>
    <col min="8450" max="8450" width="48" style="16" customWidth="1"/>
    <col min="8451" max="8451" width="9" style="16"/>
    <col min="8452" max="8452" width="6" style="16" bestFit="1" customWidth="1"/>
    <col min="8453" max="8454" width="13.140625" style="16" customWidth="1"/>
    <col min="8455" max="8705" width="9" style="16"/>
    <col min="8706" max="8706" width="48" style="16" customWidth="1"/>
    <col min="8707" max="8707" width="9" style="16"/>
    <col min="8708" max="8708" width="6" style="16" bestFit="1" customWidth="1"/>
    <col min="8709" max="8710" width="13.140625" style="16" customWidth="1"/>
    <col min="8711" max="8961" width="9" style="16"/>
    <col min="8962" max="8962" width="48" style="16" customWidth="1"/>
    <col min="8963" max="8963" width="9" style="16"/>
    <col min="8964" max="8964" width="6" style="16" bestFit="1" customWidth="1"/>
    <col min="8965" max="8966" width="13.140625" style="16" customWidth="1"/>
    <col min="8967" max="9217" width="9" style="16"/>
    <col min="9218" max="9218" width="48" style="16" customWidth="1"/>
    <col min="9219" max="9219" width="9" style="16"/>
    <col min="9220" max="9220" width="6" style="16" bestFit="1" customWidth="1"/>
    <col min="9221" max="9222" width="13.140625" style="16" customWidth="1"/>
    <col min="9223" max="9473" width="9" style="16"/>
    <col min="9474" max="9474" width="48" style="16" customWidth="1"/>
    <col min="9475" max="9475" width="9" style="16"/>
    <col min="9476" max="9476" width="6" style="16" bestFit="1" customWidth="1"/>
    <col min="9477" max="9478" width="13.140625" style="16" customWidth="1"/>
    <col min="9479" max="9729" width="9" style="16"/>
    <col min="9730" max="9730" width="48" style="16" customWidth="1"/>
    <col min="9731" max="9731" width="9" style="16"/>
    <col min="9732" max="9732" width="6" style="16" bestFit="1" customWidth="1"/>
    <col min="9733" max="9734" width="13.140625" style="16" customWidth="1"/>
    <col min="9735" max="9985" width="9" style="16"/>
    <col min="9986" max="9986" width="48" style="16" customWidth="1"/>
    <col min="9987" max="9987" width="9" style="16"/>
    <col min="9988" max="9988" width="6" style="16" bestFit="1" customWidth="1"/>
    <col min="9989" max="9990" width="13.140625" style="16" customWidth="1"/>
    <col min="9991" max="10241" width="9" style="16"/>
    <col min="10242" max="10242" width="48" style="16" customWidth="1"/>
    <col min="10243" max="10243" width="9" style="16"/>
    <col min="10244" max="10244" width="6" style="16" bestFit="1" customWidth="1"/>
    <col min="10245" max="10246" width="13.140625" style="16" customWidth="1"/>
    <col min="10247" max="10497" width="9" style="16"/>
    <col min="10498" max="10498" width="48" style="16" customWidth="1"/>
    <col min="10499" max="10499" width="9" style="16"/>
    <col min="10500" max="10500" width="6" style="16" bestFit="1" customWidth="1"/>
    <col min="10501" max="10502" width="13.140625" style="16" customWidth="1"/>
    <col min="10503" max="10753" width="9" style="16"/>
    <col min="10754" max="10754" width="48" style="16" customWidth="1"/>
    <col min="10755" max="10755" width="9" style="16"/>
    <col min="10756" max="10756" width="6" style="16" bestFit="1" customWidth="1"/>
    <col min="10757" max="10758" width="13.140625" style="16" customWidth="1"/>
    <col min="10759" max="11009" width="9" style="16"/>
    <col min="11010" max="11010" width="48" style="16" customWidth="1"/>
    <col min="11011" max="11011" width="9" style="16"/>
    <col min="11012" max="11012" width="6" style="16" bestFit="1" customWidth="1"/>
    <col min="11013" max="11014" width="13.140625" style="16" customWidth="1"/>
    <col min="11015" max="11265" width="9" style="16"/>
    <col min="11266" max="11266" width="48" style="16" customWidth="1"/>
    <col min="11267" max="11267" width="9" style="16"/>
    <col min="11268" max="11268" width="6" style="16" bestFit="1" customWidth="1"/>
    <col min="11269" max="11270" width="13.140625" style="16" customWidth="1"/>
    <col min="11271" max="11521" width="9" style="16"/>
    <col min="11522" max="11522" width="48" style="16" customWidth="1"/>
    <col min="11523" max="11523" width="9" style="16"/>
    <col min="11524" max="11524" width="6" style="16" bestFit="1" customWidth="1"/>
    <col min="11525" max="11526" width="13.140625" style="16" customWidth="1"/>
    <col min="11527" max="11777" width="9" style="16"/>
    <col min="11778" max="11778" width="48" style="16" customWidth="1"/>
    <col min="11779" max="11779" width="9" style="16"/>
    <col min="11780" max="11780" width="6" style="16" bestFit="1" customWidth="1"/>
    <col min="11781" max="11782" width="13.140625" style="16" customWidth="1"/>
    <col min="11783" max="12033" width="9" style="16"/>
    <col min="12034" max="12034" width="48" style="16" customWidth="1"/>
    <col min="12035" max="12035" width="9" style="16"/>
    <col min="12036" max="12036" width="6" style="16" bestFit="1" customWidth="1"/>
    <col min="12037" max="12038" width="13.140625" style="16" customWidth="1"/>
    <col min="12039" max="12289" width="9" style="16"/>
    <col min="12290" max="12290" width="48" style="16" customWidth="1"/>
    <col min="12291" max="12291" width="9" style="16"/>
    <col min="12292" max="12292" width="6" style="16" bestFit="1" customWidth="1"/>
    <col min="12293" max="12294" width="13.140625" style="16" customWidth="1"/>
    <col min="12295" max="12545" width="9" style="16"/>
    <col min="12546" max="12546" width="48" style="16" customWidth="1"/>
    <col min="12547" max="12547" width="9" style="16"/>
    <col min="12548" max="12548" width="6" style="16" bestFit="1" customWidth="1"/>
    <col min="12549" max="12550" width="13.140625" style="16" customWidth="1"/>
    <col min="12551" max="12801" width="9" style="16"/>
    <col min="12802" max="12802" width="48" style="16" customWidth="1"/>
    <col min="12803" max="12803" width="9" style="16"/>
    <col min="12804" max="12804" width="6" style="16" bestFit="1" customWidth="1"/>
    <col min="12805" max="12806" width="13.140625" style="16" customWidth="1"/>
    <col min="12807" max="13057" width="9" style="16"/>
    <col min="13058" max="13058" width="48" style="16" customWidth="1"/>
    <col min="13059" max="13059" width="9" style="16"/>
    <col min="13060" max="13060" width="6" style="16" bestFit="1" customWidth="1"/>
    <col min="13061" max="13062" width="13.140625" style="16" customWidth="1"/>
    <col min="13063" max="13313" width="9" style="16"/>
    <col min="13314" max="13314" width="48" style="16" customWidth="1"/>
    <col min="13315" max="13315" width="9" style="16"/>
    <col min="13316" max="13316" width="6" style="16" bestFit="1" customWidth="1"/>
    <col min="13317" max="13318" width="13.140625" style="16" customWidth="1"/>
    <col min="13319" max="13569" width="9" style="16"/>
    <col min="13570" max="13570" width="48" style="16" customWidth="1"/>
    <col min="13571" max="13571" width="9" style="16"/>
    <col min="13572" max="13572" width="6" style="16" bestFit="1" customWidth="1"/>
    <col min="13573" max="13574" width="13.140625" style="16" customWidth="1"/>
    <col min="13575" max="13825" width="9" style="16"/>
    <col min="13826" max="13826" width="48" style="16" customWidth="1"/>
    <col min="13827" max="13827" width="9" style="16"/>
    <col min="13828" max="13828" width="6" style="16" bestFit="1" customWidth="1"/>
    <col min="13829" max="13830" width="13.140625" style="16" customWidth="1"/>
    <col min="13831" max="14081" width="9" style="16"/>
    <col min="14082" max="14082" width="48" style="16" customWidth="1"/>
    <col min="14083" max="14083" width="9" style="16"/>
    <col min="14084" max="14084" width="6" style="16" bestFit="1" customWidth="1"/>
    <col min="14085" max="14086" width="13.140625" style="16" customWidth="1"/>
    <col min="14087" max="14337" width="9" style="16"/>
    <col min="14338" max="14338" width="48" style="16" customWidth="1"/>
    <col min="14339" max="14339" width="9" style="16"/>
    <col min="14340" max="14340" width="6" style="16" bestFit="1" customWidth="1"/>
    <col min="14341" max="14342" width="13.140625" style="16" customWidth="1"/>
    <col min="14343" max="14593" width="9" style="16"/>
    <col min="14594" max="14594" width="48" style="16" customWidth="1"/>
    <col min="14595" max="14595" width="9" style="16"/>
    <col min="14596" max="14596" width="6" style="16" bestFit="1" customWidth="1"/>
    <col min="14597" max="14598" width="13.140625" style="16" customWidth="1"/>
    <col min="14599" max="14849" width="9" style="16"/>
    <col min="14850" max="14850" width="48" style="16" customWidth="1"/>
    <col min="14851" max="14851" width="9" style="16"/>
    <col min="14852" max="14852" width="6" style="16" bestFit="1" customWidth="1"/>
    <col min="14853" max="14854" width="13.140625" style="16" customWidth="1"/>
    <col min="14855" max="15105" width="9" style="16"/>
    <col min="15106" max="15106" width="48" style="16" customWidth="1"/>
    <col min="15107" max="15107" width="9" style="16"/>
    <col min="15108" max="15108" width="6" style="16" bestFit="1" customWidth="1"/>
    <col min="15109" max="15110" width="13.140625" style="16" customWidth="1"/>
    <col min="15111" max="15361" width="9" style="16"/>
    <col min="15362" max="15362" width="48" style="16" customWidth="1"/>
    <col min="15363" max="15363" width="9" style="16"/>
    <col min="15364" max="15364" width="6" style="16" bestFit="1" customWidth="1"/>
    <col min="15365" max="15366" width="13.140625" style="16" customWidth="1"/>
    <col min="15367" max="15617" width="9" style="16"/>
    <col min="15618" max="15618" width="48" style="16" customWidth="1"/>
    <col min="15619" max="15619" width="9" style="16"/>
    <col min="15620" max="15620" width="6" style="16" bestFit="1" customWidth="1"/>
    <col min="15621" max="15622" width="13.140625" style="16" customWidth="1"/>
    <col min="15623" max="15873" width="9" style="16"/>
    <col min="15874" max="15874" width="48" style="16" customWidth="1"/>
    <col min="15875" max="15875" width="9" style="16"/>
    <col min="15876" max="15876" width="6" style="16" bestFit="1" customWidth="1"/>
    <col min="15877" max="15878" width="13.140625" style="16" customWidth="1"/>
    <col min="15879" max="16129" width="9" style="16"/>
    <col min="16130" max="16130" width="48" style="16" customWidth="1"/>
    <col min="16131" max="16131" width="9" style="16"/>
    <col min="16132" max="16132" width="6" style="16" bestFit="1" customWidth="1"/>
    <col min="16133" max="16134" width="13.140625" style="16" customWidth="1"/>
    <col min="16135" max="16384" width="9" style="16"/>
  </cols>
  <sheetData>
    <row r="1" spans="1:15" s="70" customFormat="1">
      <c r="A1" s="66" t="s">
        <v>38</v>
      </c>
      <c r="B1" s="58" t="s">
        <v>1</v>
      </c>
      <c r="C1" s="67"/>
      <c r="D1" s="67"/>
      <c r="E1" s="68" t="s">
        <v>5</v>
      </c>
      <c r="F1" s="69">
        <f>SUBTOTAL(9,F22:F60)</f>
        <v>0</v>
      </c>
    </row>
    <row r="2" spans="1:15" s="14" customFormat="1">
      <c r="A2" s="9"/>
      <c r="B2" s="194"/>
      <c r="C2" s="10"/>
      <c r="D2" s="10"/>
      <c r="E2" s="11"/>
      <c r="F2" s="11"/>
      <c r="G2" s="12"/>
      <c r="H2" s="13"/>
      <c r="I2" s="13"/>
      <c r="J2" s="13"/>
      <c r="K2" s="13"/>
      <c r="L2" s="13"/>
      <c r="M2" s="13"/>
      <c r="N2" s="13"/>
      <c r="O2" s="13"/>
    </row>
    <row r="3" spans="1:15" s="70" customFormat="1">
      <c r="A3" s="66"/>
      <c r="B3" s="58" t="s">
        <v>20</v>
      </c>
      <c r="C3" s="67" t="s">
        <v>21</v>
      </c>
      <c r="D3" s="67" t="s">
        <v>24</v>
      </c>
      <c r="E3" s="71" t="s">
        <v>22</v>
      </c>
      <c r="F3" s="69" t="s">
        <v>23</v>
      </c>
    </row>
    <row r="4" spans="1:15" s="70" customFormat="1">
      <c r="A4" s="66"/>
      <c r="B4" s="58"/>
      <c r="C4" s="67"/>
      <c r="D4" s="67"/>
      <c r="E4" s="71"/>
      <c r="F4" s="69"/>
    </row>
    <row r="5" spans="1:15" s="70" customFormat="1">
      <c r="A5" s="66"/>
      <c r="B5" s="58" t="s">
        <v>471</v>
      </c>
      <c r="C5" s="67"/>
      <c r="D5" s="67"/>
      <c r="E5" s="71"/>
      <c r="F5" s="69"/>
    </row>
    <row r="6" spans="1:15" s="70" customFormat="1">
      <c r="A6" s="66"/>
      <c r="B6" s="58"/>
      <c r="C6" s="67"/>
      <c r="D6" s="67"/>
      <c r="E6" s="71"/>
      <c r="F6" s="69"/>
    </row>
    <row r="7" spans="1:15" s="70" customFormat="1">
      <c r="A7" s="195">
        <v>1</v>
      </c>
      <c r="B7" s="187" t="s">
        <v>277</v>
      </c>
      <c r="C7" s="67"/>
      <c r="D7" s="67"/>
      <c r="E7" s="71"/>
      <c r="F7" s="69"/>
    </row>
    <row r="8" spans="1:15" s="70" customFormat="1" ht="51">
      <c r="A8" s="66"/>
      <c r="B8" s="187" t="s">
        <v>278</v>
      </c>
      <c r="C8" s="67"/>
      <c r="D8" s="67"/>
      <c r="E8" s="71"/>
      <c r="F8" s="69"/>
    </row>
    <row r="9" spans="1:15" s="70" customFormat="1">
      <c r="A9" s="66"/>
      <c r="B9" s="187" t="s">
        <v>279</v>
      </c>
      <c r="C9" s="67"/>
      <c r="D9" s="67"/>
      <c r="E9" s="71"/>
      <c r="F9" s="69"/>
    </row>
    <row r="10" spans="1:15" s="70" customFormat="1">
      <c r="A10" s="66"/>
      <c r="B10" s="187" t="s">
        <v>280</v>
      </c>
      <c r="C10" s="67"/>
      <c r="D10" s="67"/>
      <c r="E10" s="71"/>
      <c r="F10" s="69"/>
    </row>
    <row r="11" spans="1:15" s="70" customFormat="1" ht="25.5">
      <c r="A11" s="66"/>
      <c r="B11" s="187" t="s">
        <v>281</v>
      </c>
      <c r="C11" s="67"/>
      <c r="D11" s="67"/>
      <c r="E11" s="71"/>
      <c r="F11" s="69"/>
    </row>
    <row r="12" spans="1:15" s="70" customFormat="1" ht="25.5">
      <c r="A12" s="66"/>
      <c r="B12" s="187" t="s">
        <v>282</v>
      </c>
      <c r="C12" s="67"/>
      <c r="D12" s="67"/>
      <c r="E12" s="71"/>
      <c r="F12" s="69"/>
    </row>
    <row r="13" spans="1:15" s="70" customFormat="1">
      <c r="A13" s="66"/>
      <c r="B13" s="187" t="s">
        <v>313</v>
      </c>
      <c r="C13" s="67"/>
      <c r="D13" s="67"/>
      <c r="E13" s="71"/>
      <c r="F13" s="69"/>
    </row>
    <row r="14" spans="1:15" s="70" customFormat="1">
      <c r="A14" s="66"/>
      <c r="B14" s="187" t="s">
        <v>283</v>
      </c>
      <c r="C14" s="67"/>
      <c r="D14" s="67"/>
      <c r="E14" s="71"/>
      <c r="F14" s="69"/>
    </row>
    <row r="15" spans="1:15" s="70" customFormat="1">
      <c r="A15" s="66"/>
      <c r="B15" s="187" t="s">
        <v>284</v>
      </c>
      <c r="C15" s="67"/>
      <c r="D15" s="67"/>
      <c r="E15" s="71"/>
      <c r="F15" s="69"/>
    </row>
    <row r="16" spans="1:15" s="70" customFormat="1">
      <c r="A16" s="66"/>
      <c r="B16" s="187" t="s">
        <v>285</v>
      </c>
      <c r="C16" s="67"/>
      <c r="D16" s="67"/>
      <c r="E16" s="71"/>
      <c r="F16" s="69"/>
    </row>
    <row r="17" spans="1:6" s="70" customFormat="1">
      <c r="A17" s="66"/>
      <c r="B17" s="187" t="s">
        <v>286</v>
      </c>
      <c r="C17" s="67"/>
      <c r="D17" s="67"/>
      <c r="E17" s="71"/>
      <c r="F17" s="69"/>
    </row>
    <row r="18" spans="1:6" s="70" customFormat="1">
      <c r="A18" s="66"/>
      <c r="B18" s="187" t="s">
        <v>287</v>
      </c>
      <c r="C18" s="67"/>
      <c r="D18" s="67"/>
      <c r="E18" s="71"/>
      <c r="F18" s="69"/>
    </row>
    <row r="19" spans="1:6" s="70" customFormat="1">
      <c r="A19" s="66"/>
      <c r="B19" s="187" t="s">
        <v>288</v>
      </c>
      <c r="C19" s="67"/>
      <c r="D19" s="67"/>
      <c r="E19" s="71"/>
      <c r="F19" s="69"/>
    </row>
    <row r="20" spans="1:6" s="70" customFormat="1">
      <c r="A20" s="66"/>
      <c r="B20" s="187" t="s">
        <v>289</v>
      </c>
      <c r="C20" s="67"/>
      <c r="D20" s="67"/>
      <c r="E20" s="71"/>
      <c r="F20" s="69"/>
    </row>
    <row r="21" spans="1:6" s="70" customFormat="1" ht="25.5">
      <c r="A21" s="66"/>
      <c r="B21" s="187" t="s">
        <v>314</v>
      </c>
      <c r="C21" s="67"/>
      <c r="D21" s="67"/>
      <c r="E21" s="71"/>
      <c r="F21" s="69"/>
    </row>
    <row r="22" spans="1:6" s="70" customFormat="1">
      <c r="A22" s="66"/>
      <c r="B22" s="188" t="s">
        <v>290</v>
      </c>
      <c r="C22" s="196" t="s">
        <v>4</v>
      </c>
      <c r="D22" s="197">
        <v>2</v>
      </c>
      <c r="E22" s="76"/>
      <c r="F22" s="107">
        <f t="shared" ref="F22" si="0">D22*E22</f>
        <v>0</v>
      </c>
    </row>
    <row r="23" spans="1:6" s="70" customFormat="1">
      <c r="A23" s="66"/>
      <c r="B23" s="188"/>
      <c r="C23" s="67"/>
      <c r="D23" s="67"/>
      <c r="E23" s="71"/>
      <c r="F23" s="69"/>
    </row>
    <row r="24" spans="1:6" s="70" customFormat="1" ht="38.25">
      <c r="A24" s="195">
        <f>MAX($A$7:A23)+1</f>
        <v>2</v>
      </c>
      <c r="B24" s="188" t="s">
        <v>291</v>
      </c>
      <c r="C24" s="196" t="s">
        <v>4</v>
      </c>
      <c r="D24" s="197">
        <v>2</v>
      </c>
      <c r="E24" s="76"/>
      <c r="F24" s="107">
        <f t="shared" ref="F24" si="1">D24*E24</f>
        <v>0</v>
      </c>
    </row>
    <row r="25" spans="1:6" s="70" customFormat="1">
      <c r="A25" s="66"/>
      <c r="B25" s="188"/>
      <c r="C25" s="67"/>
      <c r="D25" s="67"/>
      <c r="E25" s="71"/>
      <c r="F25" s="69"/>
    </row>
    <row r="26" spans="1:6" s="70" customFormat="1" ht="51">
      <c r="A26" s="195">
        <f>MAX($A$7:A25)+1</f>
        <v>3</v>
      </c>
      <c r="B26" s="187" t="s">
        <v>292</v>
      </c>
      <c r="C26" s="67"/>
      <c r="D26" s="67"/>
      <c r="E26" s="71"/>
      <c r="F26" s="69"/>
    </row>
    <row r="27" spans="1:6" s="70" customFormat="1" ht="25.5">
      <c r="A27" s="66"/>
      <c r="B27" s="187" t="s">
        <v>293</v>
      </c>
      <c r="C27" s="67"/>
      <c r="D27" s="67"/>
      <c r="E27" s="71"/>
      <c r="F27" s="69"/>
    </row>
    <row r="28" spans="1:6" s="70" customFormat="1">
      <c r="A28" s="66"/>
      <c r="B28" s="187" t="s">
        <v>294</v>
      </c>
      <c r="C28" s="67"/>
      <c r="D28" s="67"/>
      <c r="E28" s="71"/>
      <c r="F28" s="69"/>
    </row>
    <row r="29" spans="1:6" s="70" customFormat="1">
      <c r="A29" s="66"/>
      <c r="B29" s="187" t="s">
        <v>295</v>
      </c>
      <c r="C29" s="67"/>
      <c r="D29" s="67"/>
      <c r="E29" s="71"/>
      <c r="F29" s="69"/>
    </row>
    <row r="30" spans="1:6" s="70" customFormat="1">
      <c r="A30" s="66"/>
      <c r="B30" s="187" t="s">
        <v>296</v>
      </c>
      <c r="C30" s="196" t="s">
        <v>4</v>
      </c>
      <c r="D30" s="197">
        <v>2</v>
      </c>
      <c r="E30" s="76"/>
      <c r="F30" s="107">
        <f t="shared" ref="F30" si="2">D30*E30</f>
        <v>0</v>
      </c>
    </row>
    <row r="31" spans="1:6" s="70" customFormat="1">
      <c r="A31" s="66"/>
      <c r="B31" s="189"/>
      <c r="C31" s="67"/>
      <c r="D31" s="67"/>
      <c r="E31" s="71"/>
      <c r="F31" s="69"/>
    </row>
    <row r="32" spans="1:6" s="70" customFormat="1" ht="25.5">
      <c r="A32" s="195">
        <f>MAX($A$7:A31)+1</f>
        <v>4</v>
      </c>
      <c r="B32" s="187" t="s">
        <v>297</v>
      </c>
      <c r="C32" s="196" t="s">
        <v>4</v>
      </c>
      <c r="D32" s="197">
        <v>1</v>
      </c>
      <c r="E32" s="76"/>
      <c r="F32" s="107">
        <f t="shared" ref="F32" si="3">D32*E32</f>
        <v>0</v>
      </c>
    </row>
    <row r="33" spans="1:6" s="70" customFormat="1">
      <c r="A33" s="195"/>
      <c r="B33" s="187"/>
      <c r="C33" s="196"/>
      <c r="D33" s="197"/>
      <c r="E33" s="71"/>
      <c r="F33" s="107"/>
    </row>
    <row r="34" spans="1:6" s="70" customFormat="1">
      <c r="A34" s="195"/>
      <c r="B34" s="58" t="s">
        <v>298</v>
      </c>
      <c r="C34" s="196"/>
      <c r="D34" s="197"/>
      <c r="E34" s="71"/>
      <c r="F34" s="107"/>
    </row>
    <row r="35" spans="1:6" s="70" customFormat="1">
      <c r="A35" s="66"/>
      <c r="B35" s="58"/>
      <c r="C35" s="67"/>
      <c r="D35" s="67"/>
      <c r="E35" s="71"/>
      <c r="F35" s="69"/>
    </row>
    <row r="36" spans="1:6" s="70" customFormat="1" ht="38.25">
      <c r="A36" s="195">
        <f>MAX($A$7:A35)+1</f>
        <v>5</v>
      </c>
      <c r="B36" s="187" t="s">
        <v>299</v>
      </c>
      <c r="C36" s="196" t="s">
        <v>4</v>
      </c>
      <c r="D36" s="197">
        <v>26</v>
      </c>
      <c r="E36" s="76"/>
      <c r="F36" s="107">
        <f t="shared" ref="F36" si="4">D36*E36</f>
        <v>0</v>
      </c>
    </row>
    <row r="37" spans="1:6" s="70" customFormat="1">
      <c r="A37" s="66"/>
      <c r="B37" s="58"/>
      <c r="C37" s="67"/>
      <c r="D37" s="67"/>
      <c r="E37" s="71"/>
      <c r="F37" s="69"/>
    </row>
    <row r="38" spans="1:6" s="70" customFormat="1" ht="38.25">
      <c r="A38" s="195">
        <f>MAX($A$7:A37)+1</f>
        <v>6</v>
      </c>
      <c r="B38" s="187" t="s">
        <v>300</v>
      </c>
      <c r="C38" s="196" t="s">
        <v>4</v>
      </c>
      <c r="D38" s="197">
        <v>14</v>
      </c>
      <c r="E38" s="76"/>
      <c r="F38" s="107">
        <f t="shared" ref="F38" si="5">D38*E38</f>
        <v>0</v>
      </c>
    </row>
    <row r="39" spans="1:6" s="70" customFormat="1">
      <c r="A39" s="66"/>
      <c r="B39" s="187"/>
      <c r="C39" s="67"/>
      <c r="D39" s="67"/>
      <c r="E39" s="71"/>
      <c r="F39" s="69"/>
    </row>
    <row r="40" spans="1:6" s="70" customFormat="1" ht="76.5">
      <c r="A40" s="195">
        <f>MAX($A$7:A39)+1</f>
        <v>7</v>
      </c>
      <c r="B40" s="187" t="s">
        <v>301</v>
      </c>
      <c r="C40" s="67"/>
      <c r="D40" s="67"/>
      <c r="E40" s="71"/>
      <c r="F40" s="69"/>
    </row>
    <row r="41" spans="1:6" s="70" customFormat="1">
      <c r="A41" s="66"/>
      <c r="B41" s="187" t="s">
        <v>302</v>
      </c>
      <c r="C41" s="111" t="s">
        <v>4</v>
      </c>
      <c r="D41" s="111">
        <v>40</v>
      </c>
      <c r="E41" s="97"/>
      <c r="F41" s="107">
        <f t="shared" ref="F41" si="6">D41*E41</f>
        <v>0</v>
      </c>
    </row>
    <row r="42" spans="1:6" s="70" customFormat="1">
      <c r="A42" s="66"/>
      <c r="B42" s="187" t="s">
        <v>303</v>
      </c>
      <c r="C42" s="67"/>
      <c r="D42" s="67"/>
      <c r="E42" s="71"/>
      <c r="F42" s="69"/>
    </row>
    <row r="43" spans="1:6" s="70" customFormat="1">
      <c r="A43" s="66"/>
      <c r="B43" s="187"/>
      <c r="C43" s="67"/>
      <c r="D43" s="67"/>
      <c r="E43" s="71"/>
      <c r="F43" s="69"/>
    </row>
    <row r="44" spans="1:6" s="70" customFormat="1" ht="51">
      <c r="A44" s="195">
        <f>MAX($A$7:A43)+1</f>
        <v>8</v>
      </c>
      <c r="B44" s="187" t="s">
        <v>304</v>
      </c>
      <c r="C44" s="67"/>
      <c r="D44" s="67"/>
      <c r="E44" s="71"/>
      <c r="F44" s="69"/>
    </row>
    <row r="45" spans="1:6" s="70" customFormat="1">
      <c r="A45" s="66"/>
      <c r="B45" s="187" t="s">
        <v>305</v>
      </c>
      <c r="C45" s="111" t="s">
        <v>4</v>
      </c>
      <c r="D45" s="111">
        <v>26</v>
      </c>
      <c r="E45" s="97"/>
      <c r="F45" s="107">
        <f t="shared" ref="F45" si="7">D45*E45</f>
        <v>0</v>
      </c>
    </row>
    <row r="46" spans="1:6" s="70" customFormat="1">
      <c r="A46" s="66"/>
      <c r="B46" s="187"/>
      <c r="C46" s="67"/>
      <c r="D46" s="67"/>
      <c r="E46" s="71"/>
      <c r="F46" s="69"/>
    </row>
    <row r="47" spans="1:6" s="70" customFormat="1" ht="25.5">
      <c r="A47" s="195">
        <f>MAX($A$7:A46)+1</f>
        <v>9</v>
      </c>
      <c r="B47" s="187" t="s">
        <v>306</v>
      </c>
      <c r="C47" s="67"/>
      <c r="D47" s="67"/>
      <c r="E47" s="71"/>
      <c r="F47" s="69"/>
    </row>
    <row r="48" spans="1:6" s="70" customFormat="1">
      <c r="A48" s="66"/>
      <c r="B48" s="187" t="s">
        <v>307</v>
      </c>
      <c r="C48" s="111" t="s">
        <v>4</v>
      </c>
      <c r="D48" s="111">
        <v>26</v>
      </c>
      <c r="E48" s="97"/>
      <c r="F48" s="107">
        <f t="shared" ref="F48" si="8">D48*E48</f>
        <v>0</v>
      </c>
    </row>
    <row r="49" spans="1:256" s="70" customFormat="1">
      <c r="A49" s="66"/>
      <c r="B49" s="58"/>
      <c r="C49" s="67"/>
      <c r="D49" s="67"/>
      <c r="E49" s="71"/>
      <c r="F49" s="69"/>
    </row>
    <row r="50" spans="1:256" s="4" customFormat="1" ht="76.5">
      <c r="A50" s="195">
        <f>MAX($A$7:A49)+1</f>
        <v>10</v>
      </c>
      <c r="B50" s="198" t="s">
        <v>308</v>
      </c>
      <c r="C50" s="199"/>
      <c r="D50" s="199"/>
      <c r="E50" s="200"/>
      <c r="F50" s="201"/>
    </row>
    <row r="51" spans="1:256" s="4" customFormat="1" ht="14.25">
      <c r="A51" s="202"/>
      <c r="B51" s="198" t="s">
        <v>0</v>
      </c>
      <c r="C51" s="199" t="s">
        <v>49</v>
      </c>
      <c r="D51" s="199">
        <v>350</v>
      </c>
      <c r="E51" s="76"/>
      <c r="F51" s="107">
        <f t="shared" ref="F51" si="9">D51*E51</f>
        <v>0</v>
      </c>
    </row>
    <row r="52" spans="1:256" s="4" customFormat="1">
      <c r="A52" s="202"/>
      <c r="B52" s="198" t="s">
        <v>50</v>
      </c>
      <c r="C52" s="199"/>
      <c r="D52" s="199"/>
      <c r="E52" s="200"/>
      <c r="F52" s="201"/>
    </row>
    <row r="53" spans="1:256" s="4" customFormat="1">
      <c r="A53" s="202"/>
      <c r="B53" s="198"/>
      <c r="C53" s="199"/>
      <c r="D53" s="199"/>
      <c r="E53" s="200"/>
      <c r="F53" s="201"/>
    </row>
    <row r="54" spans="1:256" s="4" customFormat="1" ht="51">
      <c r="A54" s="195">
        <f>MAX($A$7:A53)+1</f>
        <v>11</v>
      </c>
      <c r="B54" s="161" t="s">
        <v>309</v>
      </c>
      <c r="C54" s="111" t="s">
        <v>29</v>
      </c>
      <c r="D54" s="111">
        <v>1</v>
      </c>
      <c r="E54" s="97"/>
      <c r="F54" s="107">
        <f t="shared" ref="F54" si="10">D54*E54</f>
        <v>0</v>
      </c>
    </row>
    <row r="55" spans="1:256" s="4" customFormat="1">
      <c r="A55" s="202"/>
      <c r="B55" s="198"/>
      <c r="C55" s="199"/>
      <c r="D55" s="199"/>
      <c r="E55" s="200"/>
      <c r="F55" s="201"/>
    </row>
    <row r="56" spans="1:256" s="4" customFormat="1" ht="38.25">
      <c r="A56" s="195">
        <f>MAX($A$7:A55)+1</f>
        <v>12</v>
      </c>
      <c r="B56" s="161" t="s">
        <v>312</v>
      </c>
      <c r="C56" s="111" t="s">
        <v>29</v>
      </c>
      <c r="D56" s="111">
        <v>1</v>
      </c>
      <c r="E56" s="97"/>
      <c r="F56" s="107">
        <f t="shared" ref="F56" si="11">D56*E56</f>
        <v>0</v>
      </c>
    </row>
    <row r="57" spans="1:256" s="70" customFormat="1">
      <c r="A57" s="66"/>
      <c r="B57" s="58"/>
      <c r="C57" s="67"/>
      <c r="D57" s="67"/>
      <c r="E57" s="71"/>
      <c r="F57" s="69"/>
    </row>
    <row r="58" spans="1:256" s="4" customFormat="1">
      <c r="A58" s="8">
        <f>MAX($A$4:A57)+1</f>
        <v>13</v>
      </c>
      <c r="B58" s="317" t="s">
        <v>53</v>
      </c>
      <c r="C58" s="98" t="s">
        <v>2</v>
      </c>
      <c r="D58" s="98">
        <v>1</v>
      </c>
      <c r="E58" s="97"/>
      <c r="F58" s="107">
        <f t="shared" ref="F58" si="12">D58*E58</f>
        <v>0</v>
      </c>
      <c r="G58" s="122"/>
      <c r="H58" s="122"/>
      <c r="I58" s="122"/>
      <c r="J58" s="122"/>
      <c r="K58" s="122"/>
      <c r="L58" s="122"/>
      <c r="M58" s="122"/>
      <c r="N58" s="122"/>
      <c r="O58" s="122"/>
      <c r="P58" s="123"/>
      <c r="Q58" s="123"/>
      <c r="R58" s="123"/>
      <c r="S58" s="123"/>
      <c r="T58" s="123"/>
      <c r="U58" s="123"/>
      <c r="V58" s="123"/>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c r="BO58" s="123"/>
      <c r="BP58" s="123"/>
      <c r="BQ58" s="123"/>
      <c r="BR58" s="123"/>
      <c r="BS58" s="123"/>
      <c r="BT58" s="123"/>
      <c r="BU58" s="123"/>
      <c r="BV58" s="123"/>
      <c r="BW58" s="123"/>
      <c r="BX58" s="123"/>
      <c r="BY58" s="123"/>
      <c r="BZ58" s="123"/>
      <c r="CA58" s="123"/>
      <c r="CB58" s="123"/>
      <c r="CC58" s="123"/>
      <c r="CD58" s="123"/>
      <c r="CE58" s="123"/>
      <c r="CF58" s="123"/>
      <c r="CG58" s="123"/>
      <c r="CH58" s="123"/>
      <c r="CI58" s="123"/>
      <c r="CJ58" s="123"/>
      <c r="CK58" s="123"/>
      <c r="CL58" s="123"/>
      <c r="CM58" s="123"/>
      <c r="CN58" s="123"/>
      <c r="CO58" s="123"/>
      <c r="CP58" s="123"/>
      <c r="CQ58" s="123"/>
      <c r="CR58" s="123"/>
      <c r="CS58" s="123"/>
      <c r="CT58" s="123"/>
      <c r="CU58" s="123"/>
      <c r="CV58" s="123"/>
      <c r="CW58" s="123"/>
      <c r="CX58" s="123"/>
      <c r="CY58" s="123"/>
      <c r="CZ58" s="123"/>
      <c r="DA58" s="123"/>
      <c r="DB58" s="123"/>
      <c r="DC58" s="123"/>
      <c r="DD58" s="123"/>
      <c r="DE58" s="123"/>
      <c r="DF58" s="123"/>
      <c r="DG58" s="123"/>
      <c r="DH58" s="123"/>
      <c r="DI58" s="123"/>
      <c r="DJ58" s="123"/>
      <c r="DK58" s="123"/>
      <c r="DL58" s="123"/>
      <c r="DM58" s="123"/>
      <c r="DN58" s="123"/>
      <c r="DO58" s="123"/>
      <c r="DP58" s="123"/>
      <c r="DQ58" s="123"/>
      <c r="DR58" s="123"/>
      <c r="DS58" s="123"/>
      <c r="DT58" s="123"/>
      <c r="DU58" s="123"/>
      <c r="DV58" s="123"/>
      <c r="DW58" s="123"/>
      <c r="DX58" s="123"/>
      <c r="DY58" s="123"/>
      <c r="DZ58" s="123"/>
      <c r="EA58" s="123"/>
      <c r="EB58" s="123"/>
      <c r="EC58" s="123"/>
      <c r="ED58" s="123"/>
      <c r="EE58" s="123"/>
      <c r="EF58" s="123"/>
      <c r="EG58" s="123"/>
      <c r="EH58" s="123"/>
      <c r="EI58" s="123"/>
      <c r="EJ58" s="123"/>
      <c r="EK58" s="123"/>
      <c r="EL58" s="123"/>
      <c r="EM58" s="123"/>
      <c r="EN58" s="123"/>
      <c r="EO58" s="123"/>
      <c r="EP58" s="123"/>
      <c r="EQ58" s="123"/>
      <c r="ER58" s="123"/>
      <c r="ES58" s="123"/>
      <c r="ET58" s="123"/>
      <c r="EU58" s="123"/>
      <c r="EV58" s="123"/>
      <c r="EW58" s="123"/>
      <c r="EX58" s="123"/>
      <c r="EY58" s="123"/>
      <c r="EZ58" s="123"/>
      <c r="FA58" s="123"/>
      <c r="FB58" s="123"/>
      <c r="FC58" s="123"/>
      <c r="FD58" s="123"/>
      <c r="FE58" s="123"/>
      <c r="FF58" s="123"/>
      <c r="FG58" s="123"/>
      <c r="FH58" s="123"/>
      <c r="FI58" s="123"/>
      <c r="FJ58" s="123"/>
      <c r="FK58" s="123"/>
      <c r="FL58" s="123"/>
      <c r="FM58" s="123"/>
      <c r="FN58" s="123"/>
      <c r="FO58" s="123"/>
      <c r="FP58" s="123"/>
      <c r="FQ58" s="123"/>
      <c r="FR58" s="123"/>
      <c r="FS58" s="123"/>
      <c r="FT58" s="123"/>
      <c r="FU58" s="123"/>
      <c r="FV58" s="123"/>
      <c r="FW58" s="123"/>
      <c r="FX58" s="123"/>
      <c r="FY58" s="123"/>
      <c r="FZ58" s="123"/>
      <c r="GA58" s="123"/>
      <c r="GB58" s="123"/>
      <c r="GC58" s="123"/>
      <c r="GD58" s="123"/>
      <c r="GE58" s="123"/>
      <c r="GF58" s="123"/>
      <c r="GG58" s="123"/>
      <c r="GH58" s="123"/>
      <c r="GI58" s="123"/>
      <c r="GJ58" s="123"/>
      <c r="GK58" s="123"/>
      <c r="GL58" s="123"/>
      <c r="GM58" s="123"/>
      <c r="GN58" s="123"/>
      <c r="GO58" s="123"/>
      <c r="GP58" s="123"/>
      <c r="GQ58" s="123"/>
      <c r="GR58" s="123"/>
      <c r="GS58" s="123"/>
      <c r="GT58" s="123"/>
      <c r="GU58" s="123"/>
      <c r="GV58" s="123"/>
      <c r="GW58" s="123"/>
      <c r="GX58" s="123"/>
      <c r="GY58" s="123"/>
      <c r="GZ58" s="123"/>
      <c r="HA58" s="123"/>
      <c r="HB58" s="123"/>
      <c r="HC58" s="123"/>
      <c r="HD58" s="123"/>
      <c r="HE58" s="123"/>
      <c r="HF58" s="123"/>
      <c r="HG58" s="123"/>
      <c r="HH58" s="123"/>
      <c r="HI58" s="123"/>
      <c r="HJ58" s="123"/>
      <c r="HK58" s="123"/>
      <c r="HL58" s="123"/>
      <c r="HM58" s="123"/>
      <c r="HN58" s="123"/>
      <c r="HO58" s="123"/>
      <c r="HP58" s="123"/>
      <c r="HQ58" s="123"/>
      <c r="HR58" s="123"/>
      <c r="HS58" s="123"/>
      <c r="HT58" s="123"/>
      <c r="HU58" s="123"/>
      <c r="HV58" s="123"/>
      <c r="HW58" s="123"/>
      <c r="HX58" s="123"/>
      <c r="HY58" s="123"/>
      <c r="HZ58" s="123"/>
      <c r="IA58" s="123"/>
      <c r="IB58" s="123"/>
      <c r="IC58" s="123"/>
      <c r="ID58" s="123"/>
      <c r="IE58" s="123"/>
      <c r="IF58" s="123"/>
      <c r="IG58" s="123"/>
      <c r="IH58" s="123"/>
      <c r="II58" s="123"/>
      <c r="IJ58" s="123"/>
      <c r="IK58" s="123"/>
      <c r="IL58" s="123"/>
      <c r="IM58" s="123"/>
      <c r="IN58" s="123"/>
      <c r="IO58" s="123"/>
      <c r="IP58" s="123"/>
      <c r="IQ58" s="123"/>
      <c r="IR58" s="123"/>
      <c r="IS58" s="123"/>
      <c r="IT58" s="123"/>
      <c r="IU58" s="123"/>
      <c r="IV58" s="123"/>
    </row>
    <row r="59" spans="1:256" s="4" customFormat="1">
      <c r="A59" s="124"/>
      <c r="B59" s="317"/>
      <c r="C59" s="98"/>
      <c r="D59" s="98"/>
      <c r="E59" s="121"/>
      <c r="F59" s="110"/>
      <c r="G59" s="122"/>
      <c r="H59" s="122"/>
      <c r="I59" s="122"/>
      <c r="J59" s="122"/>
      <c r="K59" s="122"/>
      <c r="L59" s="122"/>
      <c r="M59" s="122"/>
      <c r="N59" s="122"/>
      <c r="O59" s="122"/>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c r="BO59" s="123"/>
      <c r="BP59" s="123"/>
      <c r="BQ59" s="123"/>
      <c r="BR59" s="123"/>
      <c r="BS59" s="123"/>
      <c r="BT59" s="123"/>
      <c r="BU59" s="123"/>
      <c r="BV59" s="123"/>
      <c r="BW59" s="123"/>
      <c r="BX59" s="123"/>
      <c r="BY59" s="123"/>
      <c r="BZ59" s="123"/>
      <c r="CA59" s="123"/>
      <c r="CB59" s="123"/>
      <c r="CC59" s="123"/>
      <c r="CD59" s="123"/>
      <c r="CE59" s="123"/>
      <c r="CF59" s="123"/>
      <c r="CG59" s="123"/>
      <c r="CH59" s="123"/>
      <c r="CI59" s="123"/>
      <c r="CJ59" s="123"/>
      <c r="CK59" s="123"/>
      <c r="CL59" s="123"/>
      <c r="CM59" s="123"/>
      <c r="CN59" s="123"/>
      <c r="CO59" s="123"/>
      <c r="CP59" s="123"/>
      <c r="CQ59" s="123"/>
      <c r="CR59" s="123"/>
      <c r="CS59" s="123"/>
      <c r="CT59" s="123"/>
      <c r="CU59" s="123"/>
      <c r="CV59" s="123"/>
      <c r="CW59" s="123"/>
      <c r="CX59" s="123"/>
      <c r="CY59" s="123"/>
      <c r="CZ59" s="123"/>
      <c r="DA59" s="123"/>
      <c r="DB59" s="123"/>
      <c r="DC59" s="123"/>
      <c r="DD59" s="123"/>
      <c r="DE59" s="123"/>
      <c r="DF59" s="123"/>
      <c r="DG59" s="123"/>
      <c r="DH59" s="123"/>
      <c r="DI59" s="123"/>
      <c r="DJ59" s="123"/>
      <c r="DK59" s="123"/>
      <c r="DL59" s="123"/>
      <c r="DM59" s="123"/>
      <c r="DN59" s="123"/>
      <c r="DO59" s="123"/>
      <c r="DP59" s="123"/>
      <c r="DQ59" s="123"/>
      <c r="DR59" s="123"/>
      <c r="DS59" s="123"/>
      <c r="DT59" s="123"/>
      <c r="DU59" s="123"/>
      <c r="DV59" s="123"/>
      <c r="DW59" s="123"/>
      <c r="DX59" s="123"/>
      <c r="DY59" s="123"/>
      <c r="DZ59" s="123"/>
      <c r="EA59" s="123"/>
      <c r="EB59" s="123"/>
      <c r="EC59" s="123"/>
      <c r="ED59" s="123"/>
      <c r="EE59" s="123"/>
      <c r="EF59" s="123"/>
      <c r="EG59" s="123"/>
      <c r="EH59" s="123"/>
      <c r="EI59" s="123"/>
      <c r="EJ59" s="123"/>
      <c r="EK59" s="123"/>
      <c r="EL59" s="123"/>
      <c r="EM59" s="123"/>
      <c r="EN59" s="123"/>
      <c r="EO59" s="123"/>
      <c r="EP59" s="123"/>
      <c r="EQ59" s="123"/>
      <c r="ER59" s="123"/>
      <c r="ES59" s="123"/>
      <c r="ET59" s="123"/>
      <c r="EU59" s="123"/>
      <c r="EV59" s="123"/>
      <c r="EW59" s="123"/>
      <c r="EX59" s="123"/>
      <c r="EY59" s="123"/>
      <c r="EZ59" s="123"/>
      <c r="FA59" s="123"/>
      <c r="FB59" s="123"/>
      <c r="FC59" s="123"/>
      <c r="FD59" s="123"/>
      <c r="FE59" s="123"/>
      <c r="FF59" s="123"/>
      <c r="FG59" s="123"/>
      <c r="FH59" s="123"/>
      <c r="FI59" s="123"/>
      <c r="FJ59" s="123"/>
      <c r="FK59" s="123"/>
      <c r="FL59" s="123"/>
      <c r="FM59" s="123"/>
      <c r="FN59" s="123"/>
      <c r="FO59" s="123"/>
      <c r="FP59" s="123"/>
      <c r="FQ59" s="123"/>
      <c r="FR59" s="123"/>
      <c r="FS59" s="123"/>
      <c r="FT59" s="123"/>
      <c r="FU59" s="123"/>
      <c r="FV59" s="123"/>
      <c r="FW59" s="123"/>
      <c r="FX59" s="123"/>
      <c r="FY59" s="123"/>
      <c r="FZ59" s="123"/>
      <c r="GA59" s="123"/>
      <c r="GB59" s="123"/>
      <c r="GC59" s="123"/>
      <c r="GD59" s="123"/>
      <c r="GE59" s="123"/>
      <c r="GF59" s="123"/>
      <c r="GG59" s="123"/>
      <c r="GH59" s="123"/>
      <c r="GI59" s="123"/>
      <c r="GJ59" s="123"/>
      <c r="GK59" s="123"/>
      <c r="GL59" s="123"/>
      <c r="GM59" s="123"/>
      <c r="GN59" s="123"/>
      <c r="GO59" s="123"/>
      <c r="GP59" s="123"/>
      <c r="GQ59" s="123"/>
      <c r="GR59" s="123"/>
      <c r="GS59" s="123"/>
      <c r="GT59" s="123"/>
      <c r="GU59" s="123"/>
      <c r="GV59" s="123"/>
      <c r="GW59" s="123"/>
      <c r="GX59" s="123"/>
      <c r="GY59" s="123"/>
      <c r="GZ59" s="123"/>
      <c r="HA59" s="123"/>
      <c r="HB59" s="123"/>
      <c r="HC59" s="123"/>
      <c r="HD59" s="123"/>
      <c r="HE59" s="123"/>
      <c r="HF59" s="123"/>
      <c r="HG59" s="123"/>
      <c r="HH59" s="123"/>
      <c r="HI59" s="123"/>
      <c r="HJ59" s="123"/>
      <c r="HK59" s="123"/>
      <c r="HL59" s="123"/>
      <c r="HM59" s="123"/>
      <c r="HN59" s="123"/>
      <c r="HO59" s="123"/>
      <c r="HP59" s="123"/>
      <c r="HQ59" s="123"/>
      <c r="HR59" s="123"/>
      <c r="HS59" s="123"/>
      <c r="HT59" s="123"/>
      <c r="HU59" s="123"/>
      <c r="HV59" s="123"/>
      <c r="HW59" s="123"/>
      <c r="HX59" s="123"/>
      <c r="HY59" s="123"/>
      <c r="HZ59" s="123"/>
      <c r="IA59" s="123"/>
      <c r="IB59" s="123"/>
      <c r="IC59" s="123"/>
      <c r="ID59" s="123"/>
      <c r="IE59" s="123"/>
      <c r="IF59" s="123"/>
      <c r="IG59" s="123"/>
      <c r="IH59" s="123"/>
      <c r="II59" s="123"/>
      <c r="IJ59" s="123"/>
      <c r="IK59" s="123"/>
      <c r="IL59" s="123"/>
      <c r="IM59" s="123"/>
      <c r="IN59" s="123"/>
      <c r="IO59" s="123"/>
      <c r="IP59" s="123"/>
      <c r="IQ59" s="123"/>
      <c r="IR59" s="123"/>
      <c r="IS59" s="123"/>
      <c r="IT59" s="123"/>
      <c r="IU59" s="123"/>
      <c r="IV59" s="123"/>
    </row>
    <row r="60" spans="1:256" s="4" customFormat="1">
      <c r="A60" s="8">
        <f>MAX($A$4:A59)+1</f>
        <v>14</v>
      </c>
      <c r="B60" s="317" t="s">
        <v>54</v>
      </c>
      <c r="C60" s="98" t="s">
        <v>2</v>
      </c>
      <c r="D60" s="98">
        <v>1</v>
      </c>
      <c r="E60" s="97"/>
      <c r="F60" s="107">
        <f t="shared" ref="F60" si="13">D60*E60</f>
        <v>0</v>
      </c>
      <c r="G60" s="122"/>
      <c r="H60" s="122"/>
      <c r="I60" s="122"/>
      <c r="J60" s="122"/>
      <c r="K60" s="122"/>
      <c r="L60" s="122"/>
      <c r="M60" s="122"/>
      <c r="N60" s="122"/>
      <c r="O60" s="122"/>
      <c r="P60" s="123"/>
      <c r="Q60" s="123"/>
      <c r="R60" s="123"/>
      <c r="S60" s="123"/>
      <c r="T60" s="123"/>
      <c r="U60" s="123"/>
      <c r="V60" s="123"/>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c r="BO60" s="123"/>
      <c r="BP60" s="123"/>
      <c r="BQ60" s="123"/>
      <c r="BR60" s="123"/>
      <c r="BS60" s="123"/>
      <c r="BT60" s="123"/>
      <c r="BU60" s="123"/>
      <c r="BV60" s="123"/>
      <c r="BW60" s="123"/>
      <c r="BX60" s="123"/>
      <c r="BY60" s="123"/>
      <c r="BZ60" s="123"/>
      <c r="CA60" s="123"/>
      <c r="CB60" s="123"/>
      <c r="CC60" s="123"/>
      <c r="CD60" s="123"/>
      <c r="CE60" s="123"/>
      <c r="CF60" s="123"/>
      <c r="CG60" s="123"/>
      <c r="CH60" s="123"/>
      <c r="CI60" s="123"/>
      <c r="CJ60" s="123"/>
      <c r="CK60" s="123"/>
      <c r="CL60" s="123"/>
      <c r="CM60" s="123"/>
      <c r="CN60" s="123"/>
      <c r="CO60" s="123"/>
      <c r="CP60" s="123"/>
      <c r="CQ60" s="123"/>
      <c r="CR60" s="123"/>
      <c r="CS60" s="123"/>
      <c r="CT60" s="123"/>
      <c r="CU60" s="123"/>
      <c r="CV60" s="123"/>
      <c r="CW60" s="123"/>
      <c r="CX60" s="123"/>
      <c r="CY60" s="123"/>
      <c r="CZ60" s="123"/>
      <c r="DA60" s="123"/>
      <c r="DB60" s="123"/>
      <c r="DC60" s="123"/>
      <c r="DD60" s="123"/>
      <c r="DE60" s="123"/>
      <c r="DF60" s="123"/>
      <c r="DG60" s="123"/>
      <c r="DH60" s="123"/>
      <c r="DI60" s="123"/>
      <c r="DJ60" s="123"/>
      <c r="DK60" s="123"/>
      <c r="DL60" s="123"/>
      <c r="DM60" s="123"/>
      <c r="DN60" s="123"/>
      <c r="DO60" s="123"/>
      <c r="DP60" s="123"/>
      <c r="DQ60" s="123"/>
      <c r="DR60" s="123"/>
      <c r="DS60" s="123"/>
      <c r="DT60" s="123"/>
      <c r="DU60" s="123"/>
      <c r="DV60" s="123"/>
      <c r="DW60" s="123"/>
      <c r="DX60" s="123"/>
      <c r="DY60" s="123"/>
      <c r="DZ60" s="123"/>
      <c r="EA60" s="123"/>
      <c r="EB60" s="123"/>
      <c r="EC60" s="123"/>
      <c r="ED60" s="123"/>
      <c r="EE60" s="123"/>
      <c r="EF60" s="123"/>
      <c r="EG60" s="123"/>
      <c r="EH60" s="123"/>
      <c r="EI60" s="123"/>
      <c r="EJ60" s="123"/>
      <c r="EK60" s="123"/>
      <c r="EL60" s="123"/>
      <c r="EM60" s="123"/>
      <c r="EN60" s="123"/>
      <c r="EO60" s="123"/>
      <c r="EP60" s="123"/>
      <c r="EQ60" s="123"/>
      <c r="ER60" s="123"/>
      <c r="ES60" s="123"/>
      <c r="ET60" s="123"/>
      <c r="EU60" s="123"/>
      <c r="EV60" s="123"/>
      <c r="EW60" s="123"/>
      <c r="EX60" s="123"/>
      <c r="EY60" s="123"/>
      <c r="EZ60" s="123"/>
      <c r="FA60" s="123"/>
      <c r="FB60" s="123"/>
      <c r="FC60" s="123"/>
      <c r="FD60" s="123"/>
      <c r="FE60" s="123"/>
      <c r="FF60" s="123"/>
      <c r="FG60" s="123"/>
      <c r="FH60" s="123"/>
      <c r="FI60" s="123"/>
      <c r="FJ60" s="123"/>
      <c r="FK60" s="123"/>
      <c r="FL60" s="123"/>
      <c r="FM60" s="123"/>
      <c r="FN60" s="123"/>
      <c r="FO60" s="123"/>
      <c r="FP60" s="123"/>
      <c r="FQ60" s="123"/>
      <c r="FR60" s="123"/>
      <c r="FS60" s="123"/>
      <c r="FT60" s="123"/>
      <c r="FU60" s="123"/>
      <c r="FV60" s="123"/>
      <c r="FW60" s="123"/>
      <c r="FX60" s="123"/>
      <c r="FY60" s="123"/>
      <c r="FZ60" s="123"/>
      <c r="GA60" s="123"/>
      <c r="GB60" s="123"/>
      <c r="GC60" s="123"/>
      <c r="GD60" s="123"/>
      <c r="GE60" s="123"/>
      <c r="GF60" s="123"/>
      <c r="GG60" s="123"/>
      <c r="GH60" s="123"/>
      <c r="GI60" s="123"/>
      <c r="GJ60" s="123"/>
      <c r="GK60" s="123"/>
      <c r="GL60" s="123"/>
      <c r="GM60" s="123"/>
      <c r="GN60" s="123"/>
      <c r="GO60" s="123"/>
      <c r="GP60" s="123"/>
      <c r="GQ60" s="123"/>
      <c r="GR60" s="123"/>
      <c r="GS60" s="123"/>
      <c r="GT60" s="123"/>
      <c r="GU60" s="123"/>
      <c r="GV60" s="123"/>
      <c r="GW60" s="123"/>
      <c r="GX60" s="123"/>
      <c r="GY60" s="123"/>
      <c r="GZ60" s="123"/>
      <c r="HA60" s="123"/>
      <c r="HB60" s="123"/>
      <c r="HC60" s="123"/>
      <c r="HD60" s="123"/>
      <c r="HE60" s="123"/>
      <c r="HF60" s="123"/>
      <c r="HG60" s="123"/>
      <c r="HH60" s="123"/>
      <c r="HI60" s="123"/>
      <c r="HJ60" s="123"/>
      <c r="HK60" s="123"/>
      <c r="HL60" s="123"/>
      <c r="HM60" s="123"/>
      <c r="HN60" s="123"/>
      <c r="HO60" s="123"/>
      <c r="HP60" s="123"/>
      <c r="HQ60" s="123"/>
      <c r="HR60" s="123"/>
      <c r="HS60" s="123"/>
      <c r="HT60" s="123"/>
      <c r="HU60" s="123"/>
      <c r="HV60" s="123"/>
      <c r="HW60" s="123"/>
      <c r="HX60" s="123"/>
      <c r="HY60" s="123"/>
      <c r="HZ60" s="123"/>
      <c r="IA60" s="123"/>
      <c r="IB60" s="123"/>
      <c r="IC60" s="123"/>
      <c r="ID60" s="123"/>
      <c r="IE60" s="123"/>
      <c r="IF60" s="123"/>
      <c r="IG60" s="123"/>
      <c r="IH60" s="123"/>
      <c r="II60" s="123"/>
      <c r="IJ60" s="123"/>
      <c r="IK60" s="123"/>
      <c r="IL60" s="123"/>
      <c r="IM60" s="123"/>
      <c r="IN60" s="123"/>
      <c r="IO60" s="123"/>
      <c r="IP60" s="123"/>
      <c r="IQ60" s="123"/>
      <c r="IR60" s="123"/>
      <c r="IS60" s="123"/>
      <c r="IT60" s="123"/>
      <c r="IU60" s="123"/>
      <c r="IV60" s="123"/>
    </row>
    <row r="61" spans="1:256" s="4" customFormat="1">
      <c r="A61" s="17"/>
      <c r="B61" s="203"/>
    </row>
    <row r="62" spans="1:256" s="4" customFormat="1">
      <c r="A62" s="17"/>
      <c r="B62" s="203"/>
      <c r="C62" s="18"/>
      <c r="D62" s="18"/>
      <c r="E62" s="19"/>
      <c r="F62" s="19"/>
    </row>
    <row r="63" spans="1:256" s="204" customFormat="1">
      <c r="A63" s="17"/>
      <c r="B63" s="203"/>
      <c r="C63" s="18"/>
      <c r="D63" s="18"/>
      <c r="E63" s="19"/>
      <c r="F63" s="19"/>
    </row>
    <row r="64" spans="1:256" s="204" customFormat="1">
      <c r="A64" s="17"/>
      <c r="B64" s="203"/>
      <c r="C64" s="18"/>
      <c r="D64" s="18"/>
      <c r="E64" s="19"/>
      <c r="F64" s="19"/>
    </row>
    <row r="65" spans="1:6" s="204" customFormat="1">
      <c r="A65" s="17"/>
      <c r="B65" s="203"/>
      <c r="C65" s="18"/>
      <c r="D65" s="18"/>
      <c r="E65" s="19"/>
      <c r="F65" s="19"/>
    </row>
    <row r="66" spans="1:6" s="204" customFormat="1">
      <c r="A66" s="17"/>
      <c r="B66" s="203"/>
      <c r="C66" s="18"/>
      <c r="D66" s="18"/>
      <c r="E66" s="19"/>
      <c r="F66" s="19"/>
    </row>
    <row r="67" spans="1:6" s="204" customFormat="1">
      <c r="A67" s="17"/>
      <c r="B67" s="203"/>
      <c r="C67" s="18"/>
      <c r="D67" s="18"/>
      <c r="E67" s="19"/>
      <c r="F67" s="19"/>
    </row>
    <row r="68" spans="1:6" s="204" customFormat="1">
      <c r="A68" s="17"/>
      <c r="B68" s="203"/>
      <c r="C68" s="18"/>
      <c r="D68" s="18"/>
      <c r="E68" s="19"/>
      <c r="F68" s="19"/>
    </row>
    <row r="69" spans="1:6" s="204" customFormat="1">
      <c r="A69" s="17"/>
      <c r="B69" s="203"/>
      <c r="C69" s="18"/>
      <c r="D69" s="18"/>
      <c r="E69" s="19"/>
      <c r="F69" s="19"/>
    </row>
    <row r="70" spans="1:6" s="204" customFormat="1">
      <c r="A70" s="17"/>
      <c r="B70" s="203"/>
      <c r="C70" s="18"/>
      <c r="D70" s="18"/>
      <c r="E70" s="19"/>
      <c r="F70" s="19"/>
    </row>
    <row r="71" spans="1:6" s="204" customFormat="1">
      <c r="A71" s="17"/>
      <c r="B71" s="203"/>
      <c r="C71" s="18"/>
      <c r="D71" s="18"/>
      <c r="E71" s="19"/>
      <c r="F71" s="19"/>
    </row>
    <row r="72" spans="1:6" s="204" customFormat="1">
      <c r="A72" s="17"/>
      <c r="B72" s="203"/>
      <c r="C72" s="18"/>
      <c r="D72" s="18"/>
      <c r="E72" s="19"/>
      <c r="F72" s="19"/>
    </row>
    <row r="73" spans="1:6" s="4" customFormat="1">
      <c r="A73" s="17"/>
      <c r="B73" s="203"/>
      <c r="C73" s="18"/>
      <c r="D73" s="18"/>
      <c r="E73" s="19"/>
      <c r="F73" s="19"/>
    </row>
    <row r="74" spans="1:6" s="4" customFormat="1">
      <c r="A74" s="17"/>
      <c r="B74" s="203"/>
      <c r="C74" s="18"/>
      <c r="D74" s="18"/>
      <c r="E74" s="19"/>
      <c r="F74" s="19"/>
    </row>
    <row r="75" spans="1:6" s="4" customFormat="1">
      <c r="A75" s="17"/>
      <c r="B75" s="203"/>
      <c r="C75" s="18"/>
      <c r="D75" s="18"/>
      <c r="E75" s="19"/>
      <c r="F75" s="19"/>
    </row>
    <row r="76" spans="1:6" s="204" customFormat="1">
      <c r="A76" s="17"/>
      <c r="B76" s="203"/>
      <c r="C76" s="18"/>
      <c r="D76" s="18"/>
      <c r="E76" s="19"/>
      <c r="F76" s="19"/>
    </row>
    <row r="77" spans="1:6" s="4" customFormat="1">
      <c r="A77" s="17"/>
      <c r="B77" s="203"/>
      <c r="C77" s="18"/>
      <c r="D77" s="18"/>
      <c r="E77" s="19"/>
      <c r="F77" s="19"/>
    </row>
    <row r="78" spans="1:6" s="78" customFormat="1">
      <c r="A78" s="17"/>
      <c r="B78" s="203"/>
      <c r="C78" s="18"/>
      <c r="D78" s="18"/>
      <c r="E78" s="19"/>
      <c r="F78" s="19"/>
    </row>
    <row r="79" spans="1:6" s="78" customFormat="1">
      <c r="A79" s="17"/>
      <c r="B79" s="203"/>
      <c r="C79" s="18"/>
      <c r="D79" s="18"/>
      <c r="E79" s="19"/>
      <c r="F79" s="19"/>
    </row>
    <row r="80" spans="1:6" s="78" customFormat="1">
      <c r="A80" s="17"/>
      <c r="B80" s="203"/>
      <c r="C80" s="18"/>
      <c r="D80" s="18"/>
      <c r="E80" s="19"/>
      <c r="F80" s="19"/>
    </row>
    <row r="81" spans="1:6" s="78" customFormat="1">
      <c r="A81" s="17"/>
      <c r="B81" s="203"/>
      <c r="C81" s="18"/>
      <c r="D81" s="18"/>
      <c r="E81" s="19"/>
      <c r="F81" s="19"/>
    </row>
    <row r="82" spans="1:6" s="78" customFormat="1">
      <c r="A82" s="17"/>
      <c r="B82" s="203"/>
      <c r="C82" s="18"/>
      <c r="D82" s="18"/>
      <c r="E82" s="19"/>
      <c r="F82" s="19"/>
    </row>
    <row r="83" spans="1:6" s="204" customFormat="1">
      <c r="A83" s="17"/>
      <c r="B83" s="203"/>
      <c r="C83" s="18"/>
      <c r="D83" s="18"/>
      <c r="E83" s="19"/>
      <c r="F83" s="19"/>
    </row>
    <row r="84" spans="1:6" s="78" customFormat="1">
      <c r="A84" s="17"/>
      <c r="B84" s="203"/>
      <c r="C84" s="18"/>
      <c r="D84" s="18"/>
      <c r="E84" s="19"/>
      <c r="F84" s="19"/>
    </row>
    <row r="85" spans="1:6" s="78" customFormat="1">
      <c r="A85" s="17"/>
      <c r="B85" s="203"/>
      <c r="C85" s="18"/>
      <c r="D85" s="18"/>
      <c r="E85" s="19"/>
      <c r="F85" s="19"/>
    </row>
    <row r="86" spans="1:6" s="78" customFormat="1">
      <c r="A86" s="17"/>
      <c r="B86" s="203"/>
      <c r="C86" s="18"/>
      <c r="D86" s="18"/>
      <c r="E86" s="19"/>
      <c r="F86" s="19"/>
    </row>
    <row r="87" spans="1:6" s="78" customFormat="1">
      <c r="A87" s="17"/>
      <c r="B87" s="203"/>
      <c r="C87" s="18"/>
      <c r="D87" s="18"/>
      <c r="E87" s="19"/>
      <c r="F87" s="19"/>
    </row>
    <row r="88" spans="1:6" s="78" customFormat="1">
      <c r="A88" s="17"/>
      <c r="B88" s="203"/>
      <c r="C88" s="18"/>
      <c r="D88" s="18"/>
      <c r="E88" s="19"/>
      <c r="F88" s="19"/>
    </row>
    <row r="89" spans="1:6" s="204" customFormat="1">
      <c r="A89" s="17"/>
      <c r="B89" s="203"/>
      <c r="C89" s="18"/>
      <c r="D89" s="18"/>
      <c r="E89" s="19"/>
      <c r="F89" s="19"/>
    </row>
    <row r="90" spans="1:6" s="78" customFormat="1">
      <c r="A90" s="17"/>
      <c r="B90" s="203"/>
      <c r="C90" s="18"/>
      <c r="D90" s="18"/>
      <c r="E90" s="19"/>
      <c r="F90" s="19"/>
    </row>
    <row r="91" spans="1:6" s="78" customFormat="1">
      <c r="A91" s="17"/>
      <c r="B91" s="203"/>
      <c r="C91" s="18"/>
      <c r="D91" s="18"/>
      <c r="E91" s="19"/>
      <c r="F91" s="19"/>
    </row>
    <row r="92" spans="1:6" s="78" customFormat="1">
      <c r="A92" s="17"/>
      <c r="B92" s="203"/>
      <c r="C92" s="18"/>
      <c r="D92" s="18"/>
      <c r="E92" s="19"/>
      <c r="F92" s="19"/>
    </row>
    <row r="93" spans="1:6" s="78" customFormat="1">
      <c r="A93" s="17"/>
      <c r="B93" s="203"/>
      <c r="C93" s="18"/>
      <c r="D93" s="18"/>
      <c r="E93" s="19"/>
      <c r="F93" s="19"/>
    </row>
    <row r="94" spans="1:6" s="78" customFormat="1">
      <c r="A94" s="17"/>
      <c r="B94" s="203"/>
      <c r="C94" s="18"/>
      <c r="D94" s="18"/>
      <c r="E94" s="19"/>
      <c r="F94" s="19"/>
    </row>
    <row r="95" spans="1:6" s="204" customFormat="1">
      <c r="A95" s="17"/>
      <c r="B95" s="203"/>
      <c r="C95" s="18"/>
      <c r="D95" s="18"/>
      <c r="E95" s="19"/>
      <c r="F95" s="19"/>
    </row>
    <row r="96" spans="1:6" s="78" customFormat="1">
      <c r="A96" s="17"/>
      <c r="B96" s="203"/>
      <c r="C96" s="18"/>
      <c r="D96" s="18"/>
      <c r="E96" s="19"/>
      <c r="F96" s="19"/>
    </row>
    <row r="97" spans="1:6" s="78" customFormat="1">
      <c r="A97" s="17"/>
      <c r="B97" s="203"/>
      <c r="C97" s="18"/>
      <c r="D97" s="18"/>
      <c r="E97" s="19"/>
      <c r="F97" s="19"/>
    </row>
    <row r="98" spans="1:6" s="204" customFormat="1">
      <c r="A98" s="17"/>
      <c r="B98" s="203"/>
      <c r="C98" s="18"/>
      <c r="D98" s="18"/>
      <c r="E98" s="19"/>
      <c r="F98" s="19"/>
    </row>
    <row r="99" spans="1:6" s="204" customFormat="1">
      <c r="A99" s="17"/>
      <c r="B99" s="203"/>
      <c r="C99" s="18"/>
      <c r="D99" s="18"/>
      <c r="E99" s="19"/>
      <c r="F99" s="19"/>
    </row>
    <row r="100" spans="1:6" s="204" customFormat="1">
      <c r="A100" s="17"/>
      <c r="B100" s="203"/>
      <c r="C100" s="18"/>
      <c r="D100" s="18"/>
      <c r="E100" s="19"/>
      <c r="F100" s="19"/>
    </row>
    <row r="101" spans="1:6" s="204" customFormat="1">
      <c r="A101" s="17"/>
      <c r="B101" s="203"/>
      <c r="C101" s="18"/>
      <c r="D101" s="18"/>
      <c r="E101" s="19"/>
      <c r="F101" s="19"/>
    </row>
    <row r="102" spans="1:6" s="204" customFormat="1">
      <c r="A102" s="17"/>
      <c r="B102" s="203"/>
      <c r="C102" s="18"/>
      <c r="D102" s="18"/>
      <c r="E102" s="19"/>
      <c r="F102" s="19"/>
    </row>
    <row r="103" spans="1:6" s="204" customFormat="1">
      <c r="A103" s="17"/>
      <c r="B103" s="203"/>
      <c r="C103" s="18"/>
      <c r="D103" s="18"/>
      <c r="E103" s="19"/>
      <c r="F103" s="19"/>
    </row>
    <row r="104" spans="1:6" s="204" customFormat="1">
      <c r="A104" s="17"/>
      <c r="B104" s="203"/>
      <c r="C104" s="18"/>
      <c r="D104" s="18"/>
      <c r="E104" s="19"/>
      <c r="F104" s="19"/>
    </row>
    <row r="105" spans="1:6" s="204" customFormat="1">
      <c r="A105" s="17"/>
      <c r="B105" s="203"/>
      <c r="C105" s="18"/>
      <c r="D105" s="18"/>
      <c r="E105" s="19"/>
      <c r="F105" s="19"/>
    </row>
    <row r="106" spans="1:6" s="204" customFormat="1">
      <c r="A106" s="17"/>
      <c r="B106" s="203"/>
      <c r="C106" s="18"/>
      <c r="D106" s="18"/>
      <c r="E106" s="19"/>
      <c r="F106" s="19"/>
    </row>
    <row r="107" spans="1:6" s="204" customFormat="1">
      <c r="A107" s="17"/>
      <c r="B107" s="203"/>
      <c r="C107" s="18"/>
      <c r="D107" s="18"/>
      <c r="E107" s="19"/>
      <c r="F107" s="19"/>
    </row>
    <row r="108" spans="1:6" s="204" customFormat="1">
      <c r="A108" s="17"/>
      <c r="B108" s="203"/>
      <c r="C108" s="18"/>
      <c r="D108" s="18"/>
      <c r="E108" s="19"/>
      <c r="F108" s="19"/>
    </row>
    <row r="109" spans="1:6" s="204" customFormat="1">
      <c r="A109" s="17"/>
      <c r="B109" s="203"/>
      <c r="C109" s="18"/>
      <c r="D109" s="18"/>
      <c r="E109" s="19"/>
      <c r="F109" s="19"/>
    </row>
    <row r="110" spans="1:6" s="204" customFormat="1">
      <c r="A110" s="17"/>
      <c r="B110" s="203"/>
      <c r="C110" s="18"/>
      <c r="D110" s="18"/>
      <c r="E110" s="19"/>
      <c r="F110" s="19"/>
    </row>
    <row r="111" spans="1:6" s="204" customFormat="1">
      <c r="A111" s="17"/>
      <c r="B111" s="203"/>
      <c r="C111" s="18"/>
      <c r="D111" s="18"/>
      <c r="E111" s="19"/>
      <c r="F111" s="19"/>
    </row>
    <row r="112" spans="1:6" s="204" customFormat="1">
      <c r="A112" s="17"/>
      <c r="B112" s="203"/>
      <c r="C112" s="18"/>
      <c r="D112" s="18"/>
      <c r="E112" s="19"/>
      <c r="F112" s="19"/>
    </row>
    <row r="113" spans="1:6" s="204" customFormat="1">
      <c r="A113" s="17"/>
      <c r="B113" s="203"/>
      <c r="C113" s="18"/>
      <c r="D113" s="18"/>
      <c r="E113" s="19"/>
      <c r="F113" s="19"/>
    </row>
    <row r="114" spans="1:6" s="204" customFormat="1">
      <c r="A114" s="17"/>
      <c r="B114" s="203"/>
      <c r="C114" s="18"/>
      <c r="D114" s="18"/>
      <c r="E114" s="19"/>
      <c r="F114" s="19"/>
    </row>
    <row r="115" spans="1:6" s="204" customFormat="1">
      <c r="A115" s="17"/>
      <c r="B115" s="203"/>
      <c r="C115" s="18"/>
      <c r="D115" s="18"/>
      <c r="E115" s="19"/>
      <c r="F115" s="19"/>
    </row>
    <row r="116" spans="1:6" s="204" customFormat="1">
      <c r="A116" s="17"/>
      <c r="B116" s="203"/>
      <c r="C116" s="18"/>
      <c r="D116" s="18"/>
      <c r="E116" s="19"/>
      <c r="F116" s="19"/>
    </row>
    <row r="117" spans="1:6" s="204" customFormat="1">
      <c r="A117" s="17"/>
      <c r="B117" s="203"/>
      <c r="C117" s="18"/>
      <c r="D117" s="18"/>
      <c r="E117" s="19"/>
      <c r="F117" s="19"/>
    </row>
    <row r="118" spans="1:6" s="204" customFormat="1">
      <c r="A118" s="17"/>
      <c r="B118" s="203"/>
      <c r="C118" s="18"/>
      <c r="D118" s="18"/>
      <c r="E118" s="19"/>
      <c r="F118" s="19"/>
    </row>
    <row r="119" spans="1:6" s="204" customFormat="1">
      <c r="A119" s="17"/>
      <c r="B119" s="203"/>
      <c r="C119" s="18"/>
      <c r="D119" s="18"/>
      <c r="E119" s="19"/>
      <c r="F119" s="19"/>
    </row>
    <row r="120" spans="1:6" s="204" customFormat="1">
      <c r="A120" s="17"/>
      <c r="B120" s="203"/>
      <c r="C120" s="18"/>
      <c r="D120" s="18"/>
      <c r="E120" s="19"/>
      <c r="F120" s="19"/>
    </row>
    <row r="121" spans="1:6" s="204" customFormat="1">
      <c r="A121" s="17"/>
      <c r="B121" s="203"/>
      <c r="C121" s="18"/>
      <c r="D121" s="18"/>
      <c r="E121" s="19"/>
      <c r="F121" s="19"/>
    </row>
    <row r="122" spans="1:6" s="204" customFormat="1">
      <c r="A122" s="17"/>
      <c r="B122" s="203"/>
      <c r="C122" s="18"/>
      <c r="D122" s="18"/>
      <c r="E122" s="19"/>
      <c r="F122" s="19"/>
    </row>
    <row r="123" spans="1:6" s="204" customFormat="1">
      <c r="A123" s="17"/>
      <c r="B123" s="203"/>
      <c r="C123" s="18"/>
      <c r="D123" s="18"/>
      <c r="E123" s="19"/>
      <c r="F123" s="19"/>
    </row>
    <row r="124" spans="1:6" s="204" customFormat="1">
      <c r="A124" s="17"/>
      <c r="B124" s="203"/>
      <c r="C124" s="18"/>
      <c r="D124" s="18"/>
      <c r="E124" s="19"/>
      <c r="F124" s="19"/>
    </row>
    <row r="125" spans="1:6" s="4" customFormat="1">
      <c r="A125" s="17"/>
      <c r="B125" s="203"/>
      <c r="C125" s="18"/>
      <c r="D125" s="18"/>
      <c r="E125" s="19"/>
      <c r="F125" s="19"/>
    </row>
    <row r="126" spans="1:6" s="4" customFormat="1">
      <c r="A126" s="17"/>
      <c r="B126" s="203"/>
      <c r="C126" s="18"/>
      <c r="D126" s="18"/>
      <c r="E126" s="19"/>
      <c r="F126" s="19"/>
    </row>
    <row r="127" spans="1:6" s="4" customFormat="1">
      <c r="A127" s="17"/>
      <c r="B127" s="203"/>
      <c r="C127" s="18"/>
      <c r="D127" s="18"/>
      <c r="E127" s="19"/>
      <c r="F127" s="19"/>
    </row>
    <row r="128" spans="1:6" s="4" customFormat="1">
      <c r="A128" s="17"/>
      <c r="B128" s="203"/>
      <c r="C128" s="18"/>
      <c r="D128" s="18"/>
      <c r="E128" s="19"/>
      <c r="F128" s="19"/>
    </row>
    <row r="129" spans="1:6" s="204" customFormat="1">
      <c r="A129" s="17"/>
      <c r="B129" s="203"/>
      <c r="C129" s="18"/>
      <c r="D129" s="18"/>
      <c r="E129" s="19"/>
      <c r="F129" s="19"/>
    </row>
    <row r="130" spans="1:6" s="204" customFormat="1">
      <c r="A130" s="17"/>
      <c r="B130" s="203"/>
      <c r="C130" s="18"/>
      <c r="D130" s="18"/>
      <c r="E130" s="19"/>
      <c r="F130" s="19"/>
    </row>
    <row r="131" spans="1:6" s="204" customFormat="1">
      <c r="A131" s="17"/>
      <c r="B131" s="203"/>
      <c r="C131" s="18"/>
      <c r="D131" s="18"/>
      <c r="E131" s="19"/>
      <c r="F131" s="19"/>
    </row>
    <row r="132" spans="1:6" s="204" customFormat="1">
      <c r="A132" s="17"/>
      <c r="B132" s="203"/>
      <c r="C132" s="18"/>
      <c r="D132" s="18"/>
      <c r="E132" s="19"/>
      <c r="F132" s="19"/>
    </row>
    <row r="133" spans="1:6" s="204" customFormat="1">
      <c r="A133" s="17"/>
      <c r="B133" s="203"/>
      <c r="C133" s="18"/>
      <c r="D133" s="18"/>
      <c r="E133" s="19"/>
      <c r="F133" s="19"/>
    </row>
    <row r="134" spans="1:6" s="204" customFormat="1">
      <c r="A134" s="17"/>
      <c r="B134" s="203"/>
      <c r="C134" s="18"/>
      <c r="D134" s="18"/>
      <c r="E134" s="19"/>
      <c r="F134" s="19"/>
    </row>
    <row r="135" spans="1:6" s="204" customFormat="1">
      <c r="A135" s="17"/>
      <c r="B135" s="203"/>
      <c r="C135" s="18"/>
      <c r="D135" s="18"/>
      <c r="E135" s="19"/>
      <c r="F135" s="19"/>
    </row>
    <row r="136" spans="1:6" s="204" customFormat="1">
      <c r="A136" s="17"/>
      <c r="B136" s="203"/>
      <c r="C136" s="18"/>
      <c r="D136" s="18"/>
      <c r="E136" s="19"/>
      <c r="F136" s="19"/>
    </row>
    <row r="137" spans="1:6" s="204" customFormat="1">
      <c r="A137" s="17"/>
      <c r="B137" s="203"/>
      <c r="C137" s="18"/>
      <c r="D137" s="18"/>
      <c r="E137" s="19"/>
      <c r="F137" s="19"/>
    </row>
    <row r="138" spans="1:6" s="204" customFormat="1">
      <c r="A138" s="17"/>
      <c r="B138" s="203"/>
      <c r="C138" s="18"/>
      <c r="D138" s="18"/>
      <c r="E138" s="19"/>
      <c r="F138" s="19"/>
    </row>
    <row r="139" spans="1:6" s="204" customFormat="1">
      <c r="A139" s="17"/>
      <c r="B139" s="203"/>
      <c r="C139" s="18"/>
      <c r="D139" s="18"/>
      <c r="E139" s="19"/>
      <c r="F139" s="19"/>
    </row>
    <row r="140" spans="1:6" s="204" customFormat="1">
      <c r="A140" s="17"/>
      <c r="B140" s="203"/>
      <c r="C140" s="18"/>
      <c r="D140" s="18"/>
      <c r="E140" s="19"/>
      <c r="F140" s="19"/>
    </row>
    <row r="141" spans="1:6" s="204" customFormat="1">
      <c r="A141" s="17"/>
      <c r="B141" s="203"/>
      <c r="C141" s="18"/>
      <c r="D141" s="18"/>
      <c r="E141" s="19"/>
      <c r="F141" s="19"/>
    </row>
    <row r="142" spans="1:6" s="4" customFormat="1">
      <c r="A142" s="17"/>
      <c r="B142" s="203"/>
      <c r="C142" s="18"/>
      <c r="D142" s="18"/>
      <c r="E142" s="19"/>
      <c r="F142" s="19"/>
    </row>
    <row r="143" spans="1:6" s="4" customFormat="1">
      <c r="A143" s="17"/>
      <c r="B143" s="203"/>
      <c r="C143" s="18"/>
      <c r="D143" s="18"/>
      <c r="E143" s="19"/>
      <c r="F143" s="19"/>
    </row>
    <row r="144" spans="1:6" s="4" customFormat="1">
      <c r="A144" s="17"/>
      <c r="B144" s="203"/>
      <c r="C144" s="18"/>
      <c r="D144" s="18"/>
      <c r="E144" s="19"/>
      <c r="F144" s="19"/>
    </row>
    <row r="145" spans="1:6" s="4" customFormat="1">
      <c r="A145" s="17"/>
      <c r="B145" s="203"/>
      <c r="C145" s="18"/>
      <c r="D145" s="18"/>
      <c r="E145" s="19"/>
      <c r="F145" s="19"/>
    </row>
    <row r="146" spans="1:6" s="4" customFormat="1">
      <c r="A146" s="17"/>
      <c r="B146" s="203"/>
      <c r="C146" s="18"/>
      <c r="D146" s="18"/>
      <c r="E146" s="19"/>
      <c r="F146" s="19"/>
    </row>
    <row r="147" spans="1:6" s="4" customFormat="1">
      <c r="A147" s="17"/>
      <c r="B147" s="203"/>
      <c r="C147" s="18"/>
      <c r="D147" s="18"/>
      <c r="E147" s="19"/>
      <c r="F147" s="19"/>
    </row>
    <row r="148" spans="1:6" s="4" customFormat="1">
      <c r="A148" s="17"/>
      <c r="B148" s="203"/>
      <c r="C148" s="18"/>
      <c r="D148" s="18"/>
      <c r="E148" s="19"/>
      <c r="F148" s="19"/>
    </row>
    <row r="149" spans="1:6" s="4" customFormat="1">
      <c r="A149" s="17"/>
      <c r="B149" s="203"/>
      <c r="C149" s="18"/>
      <c r="D149" s="18"/>
      <c r="E149" s="19"/>
      <c r="F149" s="19"/>
    </row>
    <row r="150" spans="1:6" s="4" customFormat="1">
      <c r="A150" s="17"/>
      <c r="B150" s="203"/>
      <c r="C150" s="18"/>
      <c r="D150" s="18"/>
      <c r="E150" s="19"/>
      <c r="F150" s="19"/>
    </row>
    <row r="151" spans="1:6" s="204" customFormat="1">
      <c r="A151" s="17"/>
      <c r="B151" s="203"/>
      <c r="C151" s="18"/>
      <c r="D151" s="18"/>
      <c r="E151" s="19"/>
      <c r="F151" s="19"/>
    </row>
    <row r="152" spans="1:6" s="204" customFormat="1">
      <c r="A152" s="17"/>
      <c r="B152" s="203"/>
      <c r="C152" s="18"/>
      <c r="D152" s="18"/>
      <c r="E152" s="19"/>
      <c r="F152" s="19"/>
    </row>
    <row r="153" spans="1:6" s="204" customFormat="1">
      <c r="A153" s="17"/>
      <c r="B153" s="203"/>
      <c r="C153" s="18"/>
      <c r="D153" s="18"/>
      <c r="E153" s="19"/>
      <c r="F153" s="19"/>
    </row>
    <row r="154" spans="1:6" s="204" customFormat="1">
      <c r="A154" s="17"/>
      <c r="B154" s="203"/>
      <c r="C154" s="18"/>
      <c r="D154" s="18"/>
      <c r="E154" s="19"/>
      <c r="F154" s="19"/>
    </row>
    <row r="155" spans="1:6" s="204" customFormat="1">
      <c r="A155" s="17"/>
      <c r="B155" s="203"/>
      <c r="C155" s="18"/>
      <c r="D155" s="18"/>
      <c r="E155" s="19"/>
      <c r="F155" s="19"/>
    </row>
    <row r="156" spans="1:6" s="204" customFormat="1">
      <c r="A156" s="17"/>
      <c r="B156" s="203"/>
      <c r="C156" s="18"/>
      <c r="D156" s="18"/>
      <c r="E156" s="19"/>
      <c r="F156" s="19"/>
    </row>
    <row r="157" spans="1:6" s="204" customFormat="1">
      <c r="A157" s="17"/>
      <c r="B157" s="203"/>
      <c r="C157" s="18"/>
      <c r="D157" s="18"/>
      <c r="E157" s="19"/>
      <c r="F157" s="19"/>
    </row>
    <row r="158" spans="1:6" s="204" customFormat="1">
      <c r="A158" s="17"/>
      <c r="B158" s="203"/>
      <c r="C158" s="18"/>
      <c r="D158" s="18"/>
      <c r="E158" s="19"/>
      <c r="F158" s="19"/>
    </row>
    <row r="159" spans="1:6" s="204" customFormat="1">
      <c r="A159" s="17"/>
      <c r="B159" s="203"/>
      <c r="C159" s="18"/>
      <c r="D159" s="18"/>
      <c r="E159" s="19"/>
      <c r="F159" s="19"/>
    </row>
    <row r="160" spans="1:6" s="204" customFormat="1">
      <c r="A160" s="17"/>
      <c r="B160" s="203"/>
      <c r="C160" s="18"/>
      <c r="D160" s="18"/>
      <c r="E160" s="19"/>
      <c r="F160" s="19"/>
    </row>
    <row r="161" spans="1:6" s="204" customFormat="1">
      <c r="A161" s="17"/>
      <c r="B161" s="203"/>
      <c r="C161" s="18"/>
      <c r="D161" s="18"/>
      <c r="E161" s="19"/>
      <c r="F161" s="19"/>
    </row>
    <row r="162" spans="1:6" s="204" customFormat="1">
      <c r="A162" s="17"/>
      <c r="B162" s="203"/>
      <c r="C162" s="18"/>
      <c r="D162" s="18"/>
      <c r="E162" s="19"/>
      <c r="F162" s="19"/>
    </row>
    <row r="163" spans="1:6" s="204" customFormat="1">
      <c r="A163" s="17"/>
      <c r="B163" s="203"/>
      <c r="C163" s="18"/>
      <c r="D163" s="18"/>
      <c r="E163" s="19"/>
      <c r="F163" s="19"/>
    </row>
    <row r="164" spans="1:6" s="204" customFormat="1">
      <c r="A164" s="17"/>
      <c r="B164" s="203"/>
      <c r="C164" s="18"/>
      <c r="D164" s="18"/>
      <c r="E164" s="19"/>
      <c r="F164" s="19"/>
    </row>
    <row r="165" spans="1:6" s="204" customFormat="1">
      <c r="A165" s="17"/>
      <c r="B165" s="203"/>
      <c r="C165" s="18"/>
      <c r="D165" s="18"/>
      <c r="E165" s="19"/>
      <c r="F165" s="19"/>
    </row>
    <row r="166" spans="1:6" s="204" customFormat="1">
      <c r="A166" s="17"/>
      <c r="B166" s="203"/>
      <c r="C166" s="18"/>
      <c r="D166" s="18"/>
      <c r="E166" s="19"/>
      <c r="F166" s="19"/>
    </row>
    <row r="167" spans="1:6" s="204" customFormat="1">
      <c r="A167" s="17"/>
      <c r="B167" s="203"/>
      <c r="C167" s="18"/>
      <c r="D167" s="18"/>
      <c r="E167" s="19"/>
      <c r="F167" s="19"/>
    </row>
    <row r="168" spans="1:6" s="204" customFormat="1">
      <c r="A168" s="17"/>
      <c r="B168" s="203"/>
      <c r="C168" s="18"/>
      <c r="D168" s="18"/>
      <c r="E168" s="19"/>
      <c r="F168" s="19"/>
    </row>
    <row r="169" spans="1:6" s="204" customFormat="1">
      <c r="A169" s="17"/>
      <c r="B169" s="203"/>
      <c r="C169" s="18"/>
      <c r="D169" s="18"/>
      <c r="E169" s="19"/>
      <c r="F169" s="19"/>
    </row>
  </sheetData>
  <pageMargins left="0.74803149606299213" right="0.35433070866141736" top="0.78740157480314965" bottom="0.59055118110236227" header="0" footer="0"/>
  <pageSetup paperSize="9" scale="83" fitToHeight="0" orientation="portrait" r:id="rId1"/>
  <headerFooter alignWithMargins="0">
    <oddFooter>&amp;R&amp;P/&amp;N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F31"/>
  <sheetViews>
    <sheetView view="pageBreakPreview" zoomScaleNormal="70" zoomScaleSheetLayoutView="100" workbookViewId="0">
      <pane ySplit="2" topLeftCell="A3" activePane="bottomLeft" state="frozen"/>
      <selection activeCell="I33" sqref="I33:J34"/>
      <selection pane="bottomLeft" activeCell="G23" sqref="G23"/>
    </sheetView>
  </sheetViews>
  <sheetFormatPr defaultColWidth="9" defaultRowHeight="12.75"/>
  <cols>
    <col min="1" max="1" width="3.140625" style="82" bestFit="1" customWidth="1"/>
    <col min="2" max="2" width="95.85546875" style="301" customWidth="1"/>
    <col min="3" max="16384" width="9" style="82"/>
  </cols>
  <sheetData>
    <row r="1" spans="1:3" s="293" customFormat="1">
      <c r="A1" s="290"/>
      <c r="B1" s="291" t="s">
        <v>19</v>
      </c>
      <c r="C1" s="292"/>
    </row>
    <row r="2" spans="1:3" s="296" customFormat="1">
      <c r="A2" s="294"/>
      <c r="B2" s="295"/>
    </row>
    <row r="4" spans="1:3" ht="25.5">
      <c r="A4" s="8"/>
      <c r="B4" s="297" t="s">
        <v>6</v>
      </c>
    </row>
    <row r="5" spans="1:3">
      <c r="A5" s="298"/>
      <c r="B5" s="299"/>
    </row>
    <row r="6" spans="1:3" ht="51">
      <c r="A6" s="300" t="s">
        <v>473</v>
      </c>
      <c r="B6" s="61" t="s">
        <v>7</v>
      </c>
    </row>
    <row r="7" spans="1:3">
      <c r="A7" s="300"/>
      <c r="B7" s="299"/>
    </row>
    <row r="8" spans="1:3" ht="25.5">
      <c r="A8" s="300" t="s">
        <v>474</v>
      </c>
      <c r="B8" s="61" t="s">
        <v>8</v>
      </c>
    </row>
    <row r="9" spans="1:3">
      <c r="A9" s="300"/>
      <c r="B9" s="299"/>
    </row>
    <row r="10" spans="1:3" ht="51">
      <c r="A10" s="300" t="s">
        <v>475</v>
      </c>
      <c r="B10" s="61" t="s">
        <v>9</v>
      </c>
    </row>
    <row r="11" spans="1:3">
      <c r="A11" s="300"/>
      <c r="B11" s="299"/>
    </row>
    <row r="12" spans="1:3" ht="25.5">
      <c r="A12" s="300" t="s">
        <v>476</v>
      </c>
      <c r="B12" s="61" t="s">
        <v>10</v>
      </c>
    </row>
    <row r="13" spans="1:3">
      <c r="A13" s="300"/>
      <c r="B13" s="299"/>
    </row>
    <row r="14" spans="1:3" ht="38.25">
      <c r="A14" s="300" t="s">
        <v>477</v>
      </c>
      <c r="B14" s="61" t="s">
        <v>11</v>
      </c>
    </row>
    <row r="15" spans="1:3">
      <c r="A15" s="300"/>
      <c r="B15" s="299"/>
    </row>
    <row r="16" spans="1:3">
      <c r="A16" s="300" t="s">
        <v>478</v>
      </c>
      <c r="B16" s="61" t="s">
        <v>15</v>
      </c>
    </row>
    <row r="17" spans="1:6">
      <c r="A17" s="300"/>
      <c r="B17" s="299"/>
    </row>
    <row r="18" spans="1:6">
      <c r="A18" s="300" t="s">
        <v>479</v>
      </c>
      <c r="B18" s="61" t="s">
        <v>480</v>
      </c>
    </row>
    <row r="19" spans="1:6">
      <c r="A19" s="300"/>
      <c r="B19" s="61"/>
    </row>
    <row r="20" spans="1:6">
      <c r="A20" s="300" t="s">
        <v>481</v>
      </c>
      <c r="B20" s="61" t="s">
        <v>482</v>
      </c>
    </row>
    <row r="21" spans="1:6">
      <c r="A21" s="300"/>
      <c r="B21" s="61"/>
    </row>
    <row r="22" spans="1:6" ht="38.25">
      <c r="A22" s="300" t="s">
        <v>483</v>
      </c>
      <c r="B22" s="61" t="s">
        <v>484</v>
      </c>
    </row>
    <row r="23" spans="1:6">
      <c r="A23" s="300"/>
      <c r="B23" s="61"/>
    </row>
    <row r="24" spans="1:6">
      <c r="A24" s="300" t="s">
        <v>485</v>
      </c>
      <c r="B24" s="61" t="s">
        <v>17</v>
      </c>
    </row>
    <row r="25" spans="1:6">
      <c r="A25" s="300"/>
      <c r="B25" s="299"/>
    </row>
    <row r="26" spans="1:6" ht="25.5">
      <c r="A26" s="300" t="s">
        <v>486</v>
      </c>
      <c r="B26" s="61" t="s">
        <v>487</v>
      </c>
    </row>
    <row r="27" spans="1:6">
      <c r="A27" s="300"/>
    </row>
    <row r="28" spans="1:6" s="305" customFormat="1">
      <c r="A28" s="302" t="s">
        <v>488</v>
      </c>
      <c r="B28" s="301" t="s">
        <v>482</v>
      </c>
      <c r="C28" s="303"/>
      <c r="D28" s="303"/>
      <c r="E28" s="303"/>
      <c r="F28" s="304"/>
    </row>
    <row r="29" spans="1:6" s="305" customFormat="1">
      <c r="A29" s="302"/>
      <c r="B29" s="301"/>
      <c r="C29" s="303"/>
      <c r="D29" s="303"/>
      <c r="E29" s="303"/>
      <c r="F29" s="304"/>
    </row>
    <row r="30" spans="1:6" s="305" customFormat="1">
      <c r="A30" s="302" t="s">
        <v>489</v>
      </c>
      <c r="B30" s="301" t="s">
        <v>490</v>
      </c>
      <c r="C30" s="303"/>
      <c r="D30" s="303"/>
      <c r="E30" s="303"/>
      <c r="F30" s="304"/>
    </row>
    <row r="31" spans="1:6" s="305" customFormat="1">
      <c r="A31" s="302"/>
      <c r="B31" s="301"/>
      <c r="C31" s="303"/>
      <c r="D31" s="303"/>
      <c r="E31" s="303"/>
      <c r="F31" s="304"/>
    </row>
  </sheetData>
  <pageMargins left="0.74803149606299213" right="0.74803149606299213" top="0.98425196850393704" bottom="0.55118110236220474" header="0" footer="0"/>
  <pageSetup paperSize="9" scale="87" fitToHeight="0" orientation="portrait" r:id="rId1"/>
  <headerFooter alignWithMargins="0">
    <oddFooter>&amp;L&amp;F, &amp;A&amp;R&amp;P/&amp;N</oddFooter>
  </headerFooter>
</worksheet>
</file>

<file path=xl/worksheets/sheet6.xml><?xml version="1.0" encoding="utf-8"?>
<worksheet xmlns="http://schemas.openxmlformats.org/spreadsheetml/2006/main" xmlns:r="http://schemas.openxmlformats.org/officeDocument/2006/relationships">
  <dimension ref="A1:P131"/>
  <sheetViews>
    <sheetView view="pageBreakPreview" zoomScaleNormal="85" zoomScaleSheetLayoutView="100" workbookViewId="0">
      <pane ySplit="4" topLeftCell="A8" activePane="bottomLeft" state="frozen"/>
      <selection activeCell="C17" sqref="C17"/>
      <selection pane="bottomLeft" activeCell="J57" sqref="J57"/>
    </sheetView>
  </sheetViews>
  <sheetFormatPr defaultColWidth="9" defaultRowHeight="12.75"/>
  <cols>
    <col min="1" max="1" width="6.7109375" style="17" customWidth="1"/>
    <col min="2" max="2" width="60.7109375" style="95" customWidth="1"/>
    <col min="3" max="4" width="7.7109375" style="18" customWidth="1"/>
    <col min="5" max="5" width="10.7109375" style="19" customWidth="1"/>
    <col min="6" max="6" width="15.7109375" style="19" customWidth="1"/>
    <col min="7" max="11" width="9" style="15"/>
    <col min="12" max="253" width="9" style="16"/>
    <col min="254" max="254" width="48" style="16" customWidth="1"/>
    <col min="255" max="255" width="9" style="16"/>
    <col min="256" max="256" width="6" style="16" bestFit="1" customWidth="1"/>
    <col min="257" max="258" width="13.140625" style="16" customWidth="1"/>
    <col min="259" max="509" width="9" style="16"/>
    <col min="510" max="510" width="48" style="16" customWidth="1"/>
    <col min="511" max="511" width="9" style="16"/>
    <col min="512" max="512" width="6" style="16" bestFit="1" customWidth="1"/>
    <col min="513" max="514" width="13.140625" style="16" customWidth="1"/>
    <col min="515" max="765" width="9" style="16"/>
    <col min="766" max="766" width="48" style="16" customWidth="1"/>
    <col min="767" max="767" width="9" style="16"/>
    <col min="768" max="768" width="6" style="16" bestFit="1" customWidth="1"/>
    <col min="769" max="770" width="13.140625" style="16" customWidth="1"/>
    <col min="771" max="1021" width="9" style="16"/>
    <col min="1022" max="1022" width="48" style="16" customWidth="1"/>
    <col min="1023" max="1023" width="9" style="16"/>
    <col min="1024" max="1024" width="6" style="16" bestFit="1" customWidth="1"/>
    <col min="1025" max="1026" width="13.140625" style="16" customWidth="1"/>
    <col min="1027" max="1277" width="9" style="16"/>
    <col min="1278" max="1278" width="48" style="16" customWidth="1"/>
    <col min="1279" max="1279" width="9" style="16"/>
    <col min="1280" max="1280" width="6" style="16" bestFit="1" customWidth="1"/>
    <col min="1281" max="1282" width="13.140625" style="16" customWidth="1"/>
    <col min="1283" max="1533" width="9" style="16"/>
    <col min="1534" max="1534" width="48" style="16" customWidth="1"/>
    <col min="1535" max="1535" width="9" style="16"/>
    <col min="1536" max="1536" width="6" style="16" bestFit="1" customWidth="1"/>
    <col min="1537" max="1538" width="13.140625" style="16" customWidth="1"/>
    <col min="1539" max="1789" width="9" style="16"/>
    <col min="1790" max="1790" width="48" style="16" customWidth="1"/>
    <col min="1791" max="1791" width="9" style="16"/>
    <col min="1792" max="1792" width="6" style="16" bestFit="1" customWidth="1"/>
    <col min="1793" max="1794" width="13.140625" style="16" customWidth="1"/>
    <col min="1795" max="2045" width="9" style="16"/>
    <col min="2046" max="2046" width="48" style="16" customWidth="1"/>
    <col min="2047" max="2047" width="9" style="16"/>
    <col min="2048" max="2048" width="6" style="16" bestFit="1" customWidth="1"/>
    <col min="2049" max="2050" width="13.140625" style="16" customWidth="1"/>
    <col min="2051" max="2301" width="9" style="16"/>
    <col min="2302" max="2302" width="48" style="16" customWidth="1"/>
    <col min="2303" max="2303" width="9" style="16"/>
    <col min="2304" max="2304" width="6" style="16" bestFit="1" customWidth="1"/>
    <col min="2305" max="2306" width="13.140625" style="16" customWidth="1"/>
    <col min="2307" max="2557" width="9" style="16"/>
    <col min="2558" max="2558" width="48" style="16" customWidth="1"/>
    <col min="2559" max="2559" width="9" style="16"/>
    <col min="2560" max="2560" width="6" style="16" bestFit="1" customWidth="1"/>
    <col min="2561" max="2562" width="13.140625" style="16" customWidth="1"/>
    <col min="2563" max="2813" width="9" style="16"/>
    <col min="2814" max="2814" width="48" style="16" customWidth="1"/>
    <col min="2815" max="2815" width="9" style="16"/>
    <col min="2816" max="2816" width="6" style="16" bestFit="1" customWidth="1"/>
    <col min="2817" max="2818" width="13.140625" style="16" customWidth="1"/>
    <col min="2819" max="3069" width="9" style="16"/>
    <col min="3070" max="3070" width="48" style="16" customWidth="1"/>
    <col min="3071" max="3071" width="9" style="16"/>
    <col min="3072" max="3072" width="6" style="16" bestFit="1" customWidth="1"/>
    <col min="3073" max="3074" width="13.140625" style="16" customWidth="1"/>
    <col min="3075" max="3325" width="9" style="16"/>
    <col min="3326" max="3326" width="48" style="16" customWidth="1"/>
    <col min="3327" max="3327" width="9" style="16"/>
    <col min="3328" max="3328" width="6" style="16" bestFit="1" customWidth="1"/>
    <col min="3329" max="3330" width="13.140625" style="16" customWidth="1"/>
    <col min="3331" max="3581" width="9" style="16"/>
    <col min="3582" max="3582" width="48" style="16" customWidth="1"/>
    <col min="3583" max="3583" width="9" style="16"/>
    <col min="3584" max="3584" width="6" style="16" bestFit="1" customWidth="1"/>
    <col min="3585" max="3586" width="13.140625" style="16" customWidth="1"/>
    <col min="3587" max="3837" width="9" style="16"/>
    <col min="3838" max="3838" width="48" style="16" customWidth="1"/>
    <col min="3839" max="3839" width="9" style="16"/>
    <col min="3840" max="3840" width="6" style="16" bestFit="1" customWidth="1"/>
    <col min="3841" max="3842" width="13.140625" style="16" customWidth="1"/>
    <col min="3843" max="4093" width="9" style="16"/>
    <col min="4094" max="4094" width="48" style="16" customWidth="1"/>
    <col min="4095" max="4095" width="9" style="16"/>
    <col min="4096" max="4096" width="6" style="16" bestFit="1" customWidth="1"/>
    <col min="4097" max="4098" width="13.140625" style="16" customWidth="1"/>
    <col min="4099" max="4349" width="9" style="16"/>
    <col min="4350" max="4350" width="48" style="16" customWidth="1"/>
    <col min="4351" max="4351" width="9" style="16"/>
    <col min="4352" max="4352" width="6" style="16" bestFit="1" customWidth="1"/>
    <col min="4353" max="4354" width="13.140625" style="16" customWidth="1"/>
    <col min="4355" max="4605" width="9" style="16"/>
    <col min="4606" max="4606" width="48" style="16" customWidth="1"/>
    <col min="4607" max="4607" width="9" style="16"/>
    <col min="4608" max="4608" width="6" style="16" bestFit="1" customWidth="1"/>
    <col min="4609" max="4610" width="13.140625" style="16" customWidth="1"/>
    <col min="4611" max="4861" width="9" style="16"/>
    <col min="4862" max="4862" width="48" style="16" customWidth="1"/>
    <col min="4863" max="4863" width="9" style="16"/>
    <col min="4864" max="4864" width="6" style="16" bestFit="1" customWidth="1"/>
    <col min="4865" max="4866" width="13.140625" style="16" customWidth="1"/>
    <col min="4867" max="5117" width="9" style="16"/>
    <col min="5118" max="5118" width="48" style="16" customWidth="1"/>
    <col min="5119" max="5119" width="9" style="16"/>
    <col min="5120" max="5120" width="6" style="16" bestFit="1" customWidth="1"/>
    <col min="5121" max="5122" width="13.140625" style="16" customWidth="1"/>
    <col min="5123" max="5373" width="9" style="16"/>
    <col min="5374" max="5374" width="48" style="16" customWidth="1"/>
    <col min="5375" max="5375" width="9" style="16"/>
    <col min="5376" max="5376" width="6" style="16" bestFit="1" customWidth="1"/>
    <col min="5377" max="5378" width="13.140625" style="16" customWidth="1"/>
    <col min="5379" max="5629" width="9" style="16"/>
    <col min="5630" max="5630" width="48" style="16" customWidth="1"/>
    <col min="5631" max="5631" width="9" style="16"/>
    <col min="5632" max="5632" width="6" style="16" bestFit="1" customWidth="1"/>
    <col min="5633" max="5634" width="13.140625" style="16" customWidth="1"/>
    <col min="5635" max="5885" width="9" style="16"/>
    <col min="5886" max="5886" width="48" style="16" customWidth="1"/>
    <col min="5887" max="5887" width="9" style="16"/>
    <col min="5888" max="5888" width="6" style="16" bestFit="1" customWidth="1"/>
    <col min="5889" max="5890" width="13.140625" style="16" customWidth="1"/>
    <col min="5891" max="6141" width="9" style="16"/>
    <col min="6142" max="6142" width="48" style="16" customWidth="1"/>
    <col min="6143" max="6143" width="9" style="16"/>
    <col min="6144" max="6144" width="6" style="16" bestFit="1" customWidth="1"/>
    <col min="6145" max="6146" width="13.140625" style="16" customWidth="1"/>
    <col min="6147" max="6397" width="9" style="16"/>
    <col min="6398" max="6398" width="48" style="16" customWidth="1"/>
    <col min="6399" max="6399" width="9" style="16"/>
    <col min="6400" max="6400" width="6" style="16" bestFit="1" customWidth="1"/>
    <col min="6401" max="6402" width="13.140625" style="16" customWidth="1"/>
    <col min="6403" max="6653" width="9" style="16"/>
    <col min="6654" max="6654" width="48" style="16" customWidth="1"/>
    <col min="6655" max="6655" width="9" style="16"/>
    <col min="6656" max="6656" width="6" style="16" bestFit="1" customWidth="1"/>
    <col min="6657" max="6658" width="13.140625" style="16" customWidth="1"/>
    <col min="6659" max="6909" width="9" style="16"/>
    <col min="6910" max="6910" width="48" style="16" customWidth="1"/>
    <col min="6911" max="6911" width="9" style="16"/>
    <col min="6912" max="6912" width="6" style="16" bestFit="1" customWidth="1"/>
    <col min="6913" max="6914" width="13.140625" style="16" customWidth="1"/>
    <col min="6915" max="7165" width="9" style="16"/>
    <col min="7166" max="7166" width="48" style="16" customWidth="1"/>
    <col min="7167" max="7167" width="9" style="16"/>
    <col min="7168" max="7168" width="6" style="16" bestFit="1" customWidth="1"/>
    <col min="7169" max="7170" width="13.140625" style="16" customWidth="1"/>
    <col min="7171" max="7421" width="9" style="16"/>
    <col min="7422" max="7422" width="48" style="16" customWidth="1"/>
    <col min="7423" max="7423" width="9" style="16"/>
    <col min="7424" max="7424" width="6" style="16" bestFit="1" customWidth="1"/>
    <col min="7425" max="7426" width="13.140625" style="16" customWidth="1"/>
    <col min="7427" max="7677" width="9" style="16"/>
    <col min="7678" max="7678" width="48" style="16" customWidth="1"/>
    <col min="7679" max="7679" width="9" style="16"/>
    <col min="7680" max="7680" width="6" style="16" bestFit="1" customWidth="1"/>
    <col min="7681" max="7682" width="13.140625" style="16" customWidth="1"/>
    <col min="7683" max="7933" width="9" style="16"/>
    <col min="7934" max="7934" width="48" style="16" customWidth="1"/>
    <col min="7935" max="7935" width="9" style="16"/>
    <col min="7936" max="7936" width="6" style="16" bestFit="1" customWidth="1"/>
    <col min="7937" max="7938" width="13.140625" style="16" customWidth="1"/>
    <col min="7939" max="8189" width="9" style="16"/>
    <col min="8190" max="8190" width="48" style="16" customWidth="1"/>
    <col min="8191" max="8191" width="9" style="16"/>
    <col min="8192" max="8192" width="6" style="16" bestFit="1" customWidth="1"/>
    <col min="8193" max="8194" width="13.140625" style="16" customWidth="1"/>
    <col min="8195" max="8445" width="9" style="16"/>
    <col min="8446" max="8446" width="48" style="16" customWidth="1"/>
    <col min="8447" max="8447" width="9" style="16"/>
    <col min="8448" max="8448" width="6" style="16" bestFit="1" customWidth="1"/>
    <col min="8449" max="8450" width="13.140625" style="16" customWidth="1"/>
    <col min="8451" max="8701" width="9" style="16"/>
    <col min="8702" max="8702" width="48" style="16" customWidth="1"/>
    <col min="8703" max="8703" width="9" style="16"/>
    <col min="8704" max="8704" width="6" style="16" bestFit="1" customWidth="1"/>
    <col min="8705" max="8706" width="13.140625" style="16" customWidth="1"/>
    <col min="8707" max="8957" width="9" style="16"/>
    <col min="8958" max="8958" width="48" style="16" customWidth="1"/>
    <col min="8959" max="8959" width="9" style="16"/>
    <col min="8960" max="8960" width="6" style="16" bestFit="1" customWidth="1"/>
    <col min="8961" max="8962" width="13.140625" style="16" customWidth="1"/>
    <col min="8963" max="9213" width="9" style="16"/>
    <col min="9214" max="9214" width="48" style="16" customWidth="1"/>
    <col min="9215" max="9215" width="9" style="16"/>
    <col min="9216" max="9216" width="6" style="16" bestFit="1" customWidth="1"/>
    <col min="9217" max="9218" width="13.140625" style="16" customWidth="1"/>
    <col min="9219" max="9469" width="9" style="16"/>
    <col min="9470" max="9470" width="48" style="16" customWidth="1"/>
    <col min="9471" max="9471" width="9" style="16"/>
    <col min="9472" max="9472" width="6" style="16" bestFit="1" customWidth="1"/>
    <col min="9473" max="9474" width="13.140625" style="16" customWidth="1"/>
    <col min="9475" max="9725" width="9" style="16"/>
    <col min="9726" max="9726" width="48" style="16" customWidth="1"/>
    <col min="9727" max="9727" width="9" style="16"/>
    <col min="9728" max="9728" width="6" style="16" bestFit="1" customWidth="1"/>
    <col min="9729" max="9730" width="13.140625" style="16" customWidth="1"/>
    <col min="9731" max="9981" width="9" style="16"/>
    <col min="9982" max="9982" width="48" style="16" customWidth="1"/>
    <col min="9983" max="9983" width="9" style="16"/>
    <col min="9984" max="9984" width="6" style="16" bestFit="1" customWidth="1"/>
    <col min="9985" max="9986" width="13.140625" style="16" customWidth="1"/>
    <col min="9987" max="10237" width="9" style="16"/>
    <col min="10238" max="10238" width="48" style="16" customWidth="1"/>
    <col min="10239" max="10239" width="9" style="16"/>
    <col min="10240" max="10240" width="6" style="16" bestFit="1" customWidth="1"/>
    <col min="10241" max="10242" width="13.140625" style="16" customWidth="1"/>
    <col min="10243" max="10493" width="9" style="16"/>
    <col min="10494" max="10494" width="48" style="16" customWidth="1"/>
    <col min="10495" max="10495" width="9" style="16"/>
    <col min="10496" max="10496" width="6" style="16" bestFit="1" customWidth="1"/>
    <col min="10497" max="10498" width="13.140625" style="16" customWidth="1"/>
    <col min="10499" max="10749" width="9" style="16"/>
    <col min="10750" max="10750" width="48" style="16" customWidth="1"/>
    <col min="10751" max="10751" width="9" style="16"/>
    <col min="10752" max="10752" width="6" style="16" bestFit="1" customWidth="1"/>
    <col min="10753" max="10754" width="13.140625" style="16" customWidth="1"/>
    <col min="10755" max="11005" width="9" style="16"/>
    <col min="11006" max="11006" width="48" style="16" customWidth="1"/>
    <col min="11007" max="11007" width="9" style="16"/>
    <col min="11008" max="11008" width="6" style="16" bestFit="1" customWidth="1"/>
    <col min="11009" max="11010" width="13.140625" style="16" customWidth="1"/>
    <col min="11011" max="11261" width="9" style="16"/>
    <col min="11262" max="11262" width="48" style="16" customWidth="1"/>
    <col min="11263" max="11263" width="9" style="16"/>
    <col min="11264" max="11264" width="6" style="16" bestFit="1" customWidth="1"/>
    <col min="11265" max="11266" width="13.140625" style="16" customWidth="1"/>
    <col min="11267" max="11517" width="9" style="16"/>
    <col min="11518" max="11518" width="48" style="16" customWidth="1"/>
    <col min="11519" max="11519" width="9" style="16"/>
    <col min="11520" max="11520" width="6" style="16" bestFit="1" customWidth="1"/>
    <col min="11521" max="11522" width="13.140625" style="16" customWidth="1"/>
    <col min="11523" max="11773" width="9" style="16"/>
    <col min="11774" max="11774" width="48" style="16" customWidth="1"/>
    <col min="11775" max="11775" width="9" style="16"/>
    <col min="11776" max="11776" width="6" style="16" bestFit="1" customWidth="1"/>
    <col min="11777" max="11778" width="13.140625" style="16" customWidth="1"/>
    <col min="11779" max="12029" width="9" style="16"/>
    <col min="12030" max="12030" width="48" style="16" customWidth="1"/>
    <col min="12031" max="12031" width="9" style="16"/>
    <col min="12032" max="12032" width="6" style="16" bestFit="1" customWidth="1"/>
    <col min="12033" max="12034" width="13.140625" style="16" customWidth="1"/>
    <col min="12035" max="12285" width="9" style="16"/>
    <col min="12286" max="12286" width="48" style="16" customWidth="1"/>
    <col min="12287" max="12287" width="9" style="16"/>
    <col min="12288" max="12288" width="6" style="16" bestFit="1" customWidth="1"/>
    <col min="12289" max="12290" width="13.140625" style="16" customWidth="1"/>
    <col min="12291" max="12541" width="9" style="16"/>
    <col min="12542" max="12542" width="48" style="16" customWidth="1"/>
    <col min="12543" max="12543" width="9" style="16"/>
    <col min="12544" max="12544" width="6" style="16" bestFit="1" customWidth="1"/>
    <col min="12545" max="12546" width="13.140625" style="16" customWidth="1"/>
    <col min="12547" max="12797" width="9" style="16"/>
    <col min="12798" max="12798" width="48" style="16" customWidth="1"/>
    <col min="12799" max="12799" width="9" style="16"/>
    <col min="12800" max="12800" width="6" style="16" bestFit="1" customWidth="1"/>
    <col min="12801" max="12802" width="13.140625" style="16" customWidth="1"/>
    <col min="12803" max="13053" width="9" style="16"/>
    <col min="13054" max="13054" width="48" style="16" customWidth="1"/>
    <col min="13055" max="13055" width="9" style="16"/>
    <col min="13056" max="13056" width="6" style="16" bestFit="1" customWidth="1"/>
    <col min="13057" max="13058" width="13.140625" style="16" customWidth="1"/>
    <col min="13059" max="13309" width="9" style="16"/>
    <col min="13310" max="13310" width="48" style="16" customWidth="1"/>
    <col min="13311" max="13311" width="9" style="16"/>
    <col min="13312" max="13312" width="6" style="16" bestFit="1" customWidth="1"/>
    <col min="13313" max="13314" width="13.140625" style="16" customWidth="1"/>
    <col min="13315" max="13565" width="9" style="16"/>
    <col min="13566" max="13566" width="48" style="16" customWidth="1"/>
    <col min="13567" max="13567" width="9" style="16"/>
    <col min="13568" max="13568" width="6" style="16" bestFit="1" customWidth="1"/>
    <col min="13569" max="13570" width="13.140625" style="16" customWidth="1"/>
    <col min="13571" max="13821" width="9" style="16"/>
    <col min="13822" max="13822" width="48" style="16" customWidth="1"/>
    <col min="13823" max="13823" width="9" style="16"/>
    <col min="13824" max="13824" width="6" style="16" bestFit="1" customWidth="1"/>
    <col min="13825" max="13826" width="13.140625" style="16" customWidth="1"/>
    <col min="13827" max="14077" width="9" style="16"/>
    <col min="14078" max="14078" width="48" style="16" customWidth="1"/>
    <col min="14079" max="14079" width="9" style="16"/>
    <col min="14080" max="14080" width="6" style="16" bestFit="1" customWidth="1"/>
    <col min="14081" max="14082" width="13.140625" style="16" customWidth="1"/>
    <col min="14083" max="14333" width="9" style="16"/>
    <col min="14334" max="14334" width="48" style="16" customWidth="1"/>
    <col min="14335" max="14335" width="9" style="16"/>
    <col min="14336" max="14336" width="6" style="16" bestFit="1" customWidth="1"/>
    <col min="14337" max="14338" width="13.140625" style="16" customWidth="1"/>
    <col min="14339" max="14589" width="9" style="16"/>
    <col min="14590" max="14590" width="48" style="16" customWidth="1"/>
    <col min="14591" max="14591" width="9" style="16"/>
    <col min="14592" max="14592" width="6" style="16" bestFit="1" customWidth="1"/>
    <col min="14593" max="14594" width="13.140625" style="16" customWidth="1"/>
    <col min="14595" max="14845" width="9" style="16"/>
    <col min="14846" max="14846" width="48" style="16" customWidth="1"/>
    <col min="14847" max="14847" width="9" style="16"/>
    <col min="14848" max="14848" width="6" style="16" bestFit="1" customWidth="1"/>
    <col min="14849" max="14850" width="13.140625" style="16" customWidth="1"/>
    <col min="14851" max="15101" width="9" style="16"/>
    <col min="15102" max="15102" width="48" style="16" customWidth="1"/>
    <col min="15103" max="15103" width="9" style="16"/>
    <col min="15104" max="15104" width="6" style="16" bestFit="1" customWidth="1"/>
    <col min="15105" max="15106" width="13.140625" style="16" customWidth="1"/>
    <col min="15107" max="15357" width="9" style="16"/>
    <col min="15358" max="15358" width="48" style="16" customWidth="1"/>
    <col min="15359" max="15359" width="9" style="16"/>
    <col min="15360" max="15360" width="6" style="16" bestFit="1" customWidth="1"/>
    <col min="15361" max="15362" width="13.140625" style="16" customWidth="1"/>
    <col min="15363" max="15613" width="9" style="16"/>
    <col min="15614" max="15614" width="48" style="16" customWidth="1"/>
    <col min="15615" max="15615" width="9" style="16"/>
    <col min="15616" max="15616" width="6" style="16" bestFit="1" customWidth="1"/>
    <col min="15617" max="15618" width="13.140625" style="16" customWidth="1"/>
    <col min="15619" max="15869" width="9" style="16"/>
    <col min="15870" max="15870" width="48" style="16" customWidth="1"/>
    <col min="15871" max="15871" width="9" style="16"/>
    <col min="15872" max="15872" width="6" style="16" bestFit="1" customWidth="1"/>
    <col min="15873" max="15874" width="13.140625" style="16" customWidth="1"/>
    <col min="15875" max="16125" width="9" style="16"/>
    <col min="16126" max="16126" width="48" style="16" customWidth="1"/>
    <col min="16127" max="16127" width="9" style="16"/>
    <col min="16128" max="16128" width="6" style="16" bestFit="1" customWidth="1"/>
    <col min="16129" max="16130" width="13.140625" style="16" customWidth="1"/>
    <col min="16131" max="16384" width="9" style="16"/>
  </cols>
  <sheetData>
    <row r="1" spans="1:11" s="70" customFormat="1">
      <c r="A1" s="66" t="s">
        <v>37</v>
      </c>
      <c r="B1" s="58" t="s">
        <v>497</v>
      </c>
      <c r="C1" s="67"/>
      <c r="D1" s="67"/>
      <c r="E1" s="281" t="s">
        <v>5</v>
      </c>
      <c r="F1" s="69">
        <f>SUBTOTAL(9,F10:F130)</f>
        <v>0</v>
      </c>
    </row>
    <row r="2" spans="1:11" s="70" customFormat="1">
      <c r="A2" s="66"/>
      <c r="B2" s="58" t="s">
        <v>469</v>
      </c>
      <c r="C2" s="67"/>
      <c r="D2" s="67"/>
      <c r="E2" s="281"/>
      <c r="F2" s="69"/>
    </row>
    <row r="3" spans="1:11" s="14" customFormat="1">
      <c r="A3" s="9"/>
      <c r="B3" s="80"/>
      <c r="C3" s="10"/>
      <c r="D3" s="10"/>
      <c r="E3" s="11"/>
      <c r="F3" s="11"/>
      <c r="G3" s="12"/>
      <c r="H3" s="13"/>
      <c r="I3" s="13"/>
      <c r="J3" s="13"/>
      <c r="K3" s="13"/>
    </row>
    <row r="4" spans="1:11" s="70" customFormat="1">
      <c r="A4" s="66"/>
      <c r="B4" s="58" t="s">
        <v>20</v>
      </c>
      <c r="C4" s="67" t="s">
        <v>21</v>
      </c>
      <c r="D4" s="67" t="s">
        <v>24</v>
      </c>
      <c r="E4" s="71" t="s">
        <v>22</v>
      </c>
      <c r="F4" s="69" t="s">
        <v>23</v>
      </c>
    </row>
    <row r="5" spans="1:11" s="70" customFormat="1">
      <c r="A5" s="66"/>
      <c r="B5" s="58"/>
      <c r="C5" s="67"/>
      <c r="D5" s="67"/>
      <c r="E5" s="71"/>
      <c r="F5" s="69"/>
    </row>
    <row r="6" spans="1:11" s="5" customFormat="1">
      <c r="A6" s="96"/>
      <c r="B6" s="58" t="s">
        <v>375</v>
      </c>
      <c r="C6" s="2"/>
      <c r="D6" s="2"/>
      <c r="E6" s="6"/>
      <c r="F6" s="6"/>
    </row>
    <row r="7" spans="1:11" s="5" customFormat="1">
      <c r="A7" s="96"/>
      <c r="B7" s="231"/>
      <c r="C7" s="2"/>
      <c r="D7" s="2"/>
      <c r="E7" s="6"/>
      <c r="F7" s="6"/>
    </row>
    <row r="8" spans="1:11" s="213" customFormat="1" ht="25.5">
      <c r="A8" s="233">
        <f>MAX($A$4:$A6)+1</f>
        <v>1</v>
      </c>
      <c r="B8" s="234" t="s">
        <v>376</v>
      </c>
      <c r="C8" s="235"/>
      <c r="D8" s="236"/>
      <c r="E8" s="277"/>
      <c r="F8" s="79"/>
    </row>
    <row r="9" spans="1:11" s="213" customFormat="1">
      <c r="A9" s="233"/>
      <c r="B9" s="234"/>
      <c r="C9" s="235"/>
      <c r="D9" s="236"/>
      <c r="E9" s="277"/>
      <c r="F9" s="79"/>
    </row>
    <row r="10" spans="1:11" s="4" customFormat="1">
      <c r="A10" s="237">
        <f>MAX($A$4:$A9)+1</f>
        <v>2</v>
      </c>
      <c r="B10" s="234" t="s">
        <v>377</v>
      </c>
      <c r="C10" s="235" t="s">
        <v>3</v>
      </c>
      <c r="D10" s="236">
        <v>130</v>
      </c>
      <c r="E10" s="76"/>
      <c r="F10" s="79">
        <f>E10*D10</f>
        <v>0</v>
      </c>
      <c r="H10" s="236"/>
    </row>
    <row r="11" spans="1:11" s="4" customFormat="1">
      <c r="A11" s="237"/>
      <c r="B11" s="234"/>
      <c r="C11" s="235"/>
      <c r="D11" s="236"/>
      <c r="E11" s="277"/>
      <c r="F11" s="79"/>
      <c r="H11" s="236"/>
    </row>
    <row r="12" spans="1:11" s="4" customFormat="1">
      <c r="A12" s="237">
        <f>MAX($A$4:$A10)+1</f>
        <v>3</v>
      </c>
      <c r="B12" s="234" t="s">
        <v>378</v>
      </c>
      <c r="C12" s="235" t="s">
        <v>3</v>
      </c>
      <c r="D12" s="236">
        <v>30</v>
      </c>
      <c r="E12" s="76"/>
      <c r="F12" s="79">
        <f>E12*D12</f>
        <v>0</v>
      </c>
      <c r="H12" s="236"/>
    </row>
    <row r="13" spans="1:11" s="4" customFormat="1">
      <c r="A13" s="237"/>
      <c r="B13" s="234"/>
      <c r="C13" s="235"/>
      <c r="D13" s="236"/>
      <c r="E13" s="277"/>
      <c r="F13" s="79"/>
      <c r="H13" s="236"/>
    </row>
    <row r="14" spans="1:11" s="4" customFormat="1">
      <c r="A14" s="237">
        <f>MAX($A$4:$A10)+1</f>
        <v>3</v>
      </c>
      <c r="B14" s="234" t="s">
        <v>379</v>
      </c>
      <c r="C14" s="235" t="s">
        <v>3</v>
      </c>
      <c r="D14" s="236">
        <v>150</v>
      </c>
      <c r="E14" s="76"/>
      <c r="F14" s="79">
        <f>E14*D14</f>
        <v>0</v>
      </c>
      <c r="H14" s="236"/>
    </row>
    <row r="15" spans="1:11" s="4" customFormat="1">
      <c r="A15" s="237"/>
      <c r="B15" s="234"/>
      <c r="C15" s="235"/>
      <c r="D15" s="236"/>
      <c r="E15" s="277"/>
      <c r="F15" s="79"/>
      <c r="H15" s="236"/>
    </row>
    <row r="16" spans="1:11" s="4" customFormat="1">
      <c r="A16" s="237">
        <f>MAX($A$4:$A15)+1</f>
        <v>4</v>
      </c>
      <c r="B16" s="234" t="s">
        <v>380</v>
      </c>
      <c r="C16" s="235" t="s">
        <v>3</v>
      </c>
      <c r="D16" s="236">
        <v>60</v>
      </c>
      <c r="E16" s="76"/>
      <c r="F16" s="79">
        <f>E16*D16</f>
        <v>0</v>
      </c>
      <c r="H16" s="236"/>
    </row>
    <row r="17" spans="1:8" s="4" customFormat="1">
      <c r="A17" s="237"/>
      <c r="B17" s="234"/>
      <c r="C17" s="235"/>
      <c r="D17" s="236"/>
      <c r="E17" s="277"/>
      <c r="F17" s="79"/>
      <c r="H17" s="236"/>
    </row>
    <row r="18" spans="1:8" s="4" customFormat="1">
      <c r="A18" s="237">
        <f>MAX($A$4:$A17)+1</f>
        <v>5</v>
      </c>
      <c r="B18" s="234" t="s">
        <v>381</v>
      </c>
      <c r="C18" s="235" t="s">
        <v>3</v>
      </c>
      <c r="D18" s="236">
        <v>30</v>
      </c>
      <c r="E18" s="76"/>
      <c r="F18" s="79">
        <f>E18*D18</f>
        <v>0</v>
      </c>
      <c r="H18" s="236"/>
    </row>
    <row r="19" spans="1:8" s="4" customFormat="1">
      <c r="A19" s="237"/>
      <c r="B19" s="234"/>
      <c r="C19" s="235"/>
      <c r="D19" s="236"/>
      <c r="E19" s="277"/>
      <c r="F19" s="79"/>
      <c r="H19" s="236"/>
    </row>
    <row r="20" spans="1:8" s="4" customFormat="1">
      <c r="A20" s="237">
        <f>MAX($A$4:$A19)+1</f>
        <v>6</v>
      </c>
      <c r="B20" s="234" t="s">
        <v>382</v>
      </c>
      <c r="C20" s="235" t="s">
        <v>383</v>
      </c>
      <c r="D20" s="236">
        <v>98</v>
      </c>
      <c r="E20" s="76"/>
      <c r="F20" s="79">
        <f>E20*D20</f>
        <v>0</v>
      </c>
      <c r="H20" s="236"/>
    </row>
    <row r="21" spans="1:8" s="4" customFormat="1">
      <c r="A21" s="237"/>
      <c r="B21" s="238" t="s">
        <v>384</v>
      </c>
      <c r="C21" s="235"/>
      <c r="D21" s="236"/>
      <c r="E21" s="277"/>
      <c r="F21" s="79"/>
      <c r="H21" s="236"/>
    </row>
    <row r="22" spans="1:8" s="4" customFormat="1">
      <c r="A22" s="237"/>
      <c r="B22" s="234"/>
      <c r="C22" s="235"/>
      <c r="D22" s="239"/>
      <c r="E22" s="277"/>
      <c r="F22" s="79"/>
      <c r="H22" s="239"/>
    </row>
    <row r="23" spans="1:8" s="4" customFormat="1">
      <c r="A23" s="237">
        <f>MAX($A$4:$A22)+1</f>
        <v>7</v>
      </c>
      <c r="B23" s="234" t="s">
        <v>385</v>
      </c>
      <c r="C23" s="235" t="s">
        <v>3</v>
      </c>
      <c r="D23" s="239">
        <v>270</v>
      </c>
      <c r="E23" s="76"/>
      <c r="F23" s="79">
        <f>E23*D23</f>
        <v>0</v>
      </c>
      <c r="H23" s="239"/>
    </row>
    <row r="24" spans="1:8" s="4" customFormat="1">
      <c r="A24" s="240"/>
      <c r="B24" s="234"/>
      <c r="C24" s="235"/>
      <c r="D24" s="239"/>
      <c r="E24" s="277"/>
      <c r="F24" s="79"/>
      <c r="H24" s="239"/>
    </row>
    <row r="25" spans="1:8" s="4" customFormat="1">
      <c r="A25" s="237">
        <f>MAX($A$4:$A24)+1</f>
        <v>8</v>
      </c>
      <c r="B25" s="234" t="s">
        <v>386</v>
      </c>
      <c r="C25" s="235" t="s">
        <v>3</v>
      </c>
      <c r="D25" s="239">
        <v>150</v>
      </c>
      <c r="E25" s="76"/>
      <c r="F25" s="79">
        <f>E25*D25</f>
        <v>0</v>
      </c>
      <c r="H25" s="239"/>
    </row>
    <row r="26" spans="1:8" s="213" customFormat="1">
      <c r="A26" s="241"/>
      <c r="B26" s="242"/>
      <c r="C26" s="235"/>
      <c r="D26" s="236"/>
      <c r="E26" s="79"/>
      <c r="F26" s="79"/>
      <c r="H26" s="233"/>
    </row>
    <row r="27" spans="1:8" s="213" customFormat="1">
      <c r="A27" s="233">
        <f>MAX($A$4:$A26)+1</f>
        <v>9</v>
      </c>
      <c r="B27" s="234" t="s">
        <v>387</v>
      </c>
      <c r="C27" s="235"/>
      <c r="D27" s="236"/>
      <c r="E27" s="273"/>
      <c r="F27" s="273"/>
      <c r="H27" s="244"/>
    </row>
    <row r="28" spans="1:8" s="4" customFormat="1">
      <c r="A28" s="241" t="s">
        <v>388</v>
      </c>
      <c r="B28" s="245" t="s">
        <v>389</v>
      </c>
      <c r="C28" s="239" t="s">
        <v>3</v>
      </c>
      <c r="D28" s="239">
        <v>20</v>
      </c>
      <c r="E28" s="76"/>
      <c r="F28" s="79">
        <f t="shared" ref="F28:F33" si="0">+E28*D28</f>
        <v>0</v>
      </c>
      <c r="H28" s="244"/>
    </row>
    <row r="29" spans="1:8" s="4" customFormat="1">
      <c r="A29" s="241" t="s">
        <v>388</v>
      </c>
      <c r="B29" s="245" t="s">
        <v>390</v>
      </c>
      <c r="C29" s="239" t="s">
        <v>3</v>
      </c>
      <c r="D29" s="239">
        <v>15</v>
      </c>
      <c r="E29" s="76"/>
      <c r="F29" s="79">
        <f t="shared" si="0"/>
        <v>0</v>
      </c>
      <c r="H29" s="244"/>
    </row>
    <row r="30" spans="1:8" s="4" customFormat="1">
      <c r="A30" s="241" t="s">
        <v>388</v>
      </c>
      <c r="B30" s="245" t="s">
        <v>391</v>
      </c>
      <c r="C30" s="239" t="s">
        <v>3</v>
      </c>
      <c r="D30" s="239">
        <v>30</v>
      </c>
      <c r="E30" s="76"/>
      <c r="F30" s="79">
        <f t="shared" si="0"/>
        <v>0</v>
      </c>
      <c r="H30" s="246"/>
    </row>
    <row r="31" spans="1:8" s="4" customFormat="1">
      <c r="A31" s="241" t="s">
        <v>388</v>
      </c>
      <c r="B31" s="245" t="s">
        <v>392</v>
      </c>
      <c r="C31" s="239" t="s">
        <v>3</v>
      </c>
      <c r="D31" s="239">
        <v>200</v>
      </c>
      <c r="E31" s="76"/>
      <c r="F31" s="79">
        <f t="shared" si="0"/>
        <v>0</v>
      </c>
      <c r="H31" s="233"/>
    </row>
    <row r="32" spans="1:8" s="4" customFormat="1">
      <c r="A32" s="241" t="s">
        <v>388</v>
      </c>
      <c r="B32" s="245" t="s">
        <v>393</v>
      </c>
      <c r="C32" s="239" t="s">
        <v>4</v>
      </c>
      <c r="D32" s="239">
        <v>40</v>
      </c>
      <c r="E32" s="76"/>
      <c r="F32" s="79">
        <f t="shared" si="0"/>
        <v>0</v>
      </c>
      <c r="H32" s="233"/>
    </row>
    <row r="33" spans="1:11" s="4" customFormat="1" ht="38.25">
      <c r="A33" s="241" t="s">
        <v>388</v>
      </c>
      <c r="B33" s="234" t="s">
        <v>394</v>
      </c>
      <c r="C33" s="239" t="s">
        <v>4</v>
      </c>
      <c r="D33" s="239">
        <v>20</v>
      </c>
      <c r="E33" s="76"/>
      <c r="F33" s="79">
        <f t="shared" si="0"/>
        <v>0</v>
      </c>
      <c r="H33" s="233"/>
    </row>
    <row r="34" spans="1:11" s="4" customFormat="1">
      <c r="A34" s="74"/>
      <c r="B34" s="247"/>
      <c r="C34" s="248"/>
      <c r="D34" s="239"/>
      <c r="E34" s="278"/>
      <c r="F34" s="79"/>
      <c r="K34" s="243"/>
    </row>
    <row r="35" spans="1:11" s="4" customFormat="1">
      <c r="A35" s="251">
        <f>MAX(A$1:$B34)+1</f>
        <v>10</v>
      </c>
      <c r="B35" s="282" t="s">
        <v>395</v>
      </c>
      <c r="C35" s="283"/>
      <c r="D35" s="283"/>
      <c r="E35" s="284"/>
      <c r="F35" s="284"/>
      <c r="H35" s="246"/>
    </row>
    <row r="36" spans="1:11" s="4" customFormat="1">
      <c r="A36" s="285"/>
      <c r="B36" s="286" t="s">
        <v>396</v>
      </c>
      <c r="C36" s="283" t="s">
        <v>3</v>
      </c>
      <c r="D36" s="256">
        <v>30</v>
      </c>
      <c r="E36" s="76"/>
      <c r="F36" s="273">
        <f t="shared" ref="F36:F37" si="1">D36*E36</f>
        <v>0</v>
      </c>
    </row>
    <row r="37" spans="1:11" s="4" customFormat="1">
      <c r="A37" s="285"/>
      <c r="B37" s="286" t="s">
        <v>397</v>
      </c>
      <c r="C37" s="283" t="s">
        <v>3</v>
      </c>
      <c r="D37" s="256">
        <v>30</v>
      </c>
      <c r="E37" s="76"/>
      <c r="F37" s="273">
        <f t="shared" si="1"/>
        <v>0</v>
      </c>
    </row>
    <row r="38" spans="1:11" s="213" customFormat="1">
      <c r="A38" s="285"/>
      <c r="B38" s="282"/>
      <c r="C38" s="283"/>
      <c r="D38" s="256"/>
      <c r="E38" s="278"/>
      <c r="F38" s="273"/>
    </row>
    <row r="39" spans="1:11" s="213" customFormat="1">
      <c r="A39" s="233">
        <f>MAX($A$4:$A37)+1</f>
        <v>11</v>
      </c>
      <c r="B39" s="249" t="s">
        <v>398</v>
      </c>
      <c r="C39" s="239"/>
      <c r="D39" s="239"/>
      <c r="E39" s="279"/>
      <c r="F39" s="79"/>
    </row>
    <row r="40" spans="1:11" s="213" customFormat="1">
      <c r="A40" s="241" t="s">
        <v>388</v>
      </c>
      <c r="B40" s="245" t="s">
        <v>399</v>
      </c>
      <c r="C40" s="239" t="s">
        <v>3</v>
      </c>
      <c r="D40" s="239">
        <v>40</v>
      </c>
      <c r="E40" s="76"/>
      <c r="F40" s="79">
        <f>+D40*E40</f>
        <v>0</v>
      </c>
    </row>
    <row r="41" spans="1:11" s="213" customFormat="1">
      <c r="A41" s="241" t="s">
        <v>388</v>
      </c>
      <c r="B41" s="245" t="s">
        <v>400</v>
      </c>
      <c r="C41" s="239" t="s">
        <v>3</v>
      </c>
      <c r="D41" s="239">
        <v>25</v>
      </c>
      <c r="E41" s="76"/>
      <c r="F41" s="79">
        <f>+D41*E41</f>
        <v>0</v>
      </c>
    </row>
    <row r="42" spans="1:11" s="187" customFormat="1">
      <c r="A42" s="233"/>
      <c r="B42" s="249"/>
      <c r="C42" s="239"/>
      <c r="D42" s="239"/>
      <c r="E42" s="279"/>
      <c r="F42" s="79"/>
    </row>
    <row r="43" spans="1:11" s="187" customFormat="1" ht="25.5">
      <c r="A43" s="233">
        <f>MAX($A$4:$A42)+1</f>
        <v>12</v>
      </c>
      <c r="B43" s="249" t="s">
        <v>401</v>
      </c>
      <c r="C43" s="235"/>
      <c r="D43" s="236"/>
      <c r="E43" s="79"/>
      <c r="F43" s="79"/>
      <c r="J43" s="250"/>
    </row>
    <row r="44" spans="1:11" s="187" customFormat="1">
      <c r="A44" s="233" t="s">
        <v>388</v>
      </c>
      <c r="B44" s="249" t="s">
        <v>402</v>
      </c>
      <c r="C44" s="239" t="s">
        <v>3</v>
      </c>
      <c r="D44" s="239">
        <v>10</v>
      </c>
      <c r="E44" s="76"/>
      <c r="F44" s="79">
        <f>+D44*E44</f>
        <v>0</v>
      </c>
    </row>
    <row r="45" spans="1:11" s="213" customFormat="1">
      <c r="A45" s="233" t="s">
        <v>388</v>
      </c>
      <c r="B45" s="249" t="s">
        <v>403</v>
      </c>
      <c r="C45" s="239" t="s">
        <v>3</v>
      </c>
      <c r="D45" s="239">
        <v>20</v>
      </c>
      <c r="E45" s="76"/>
      <c r="F45" s="79">
        <f>+D45*E45</f>
        <v>0</v>
      </c>
    </row>
    <row r="46" spans="1:11" s="287" customFormat="1">
      <c r="A46" s="233" t="s">
        <v>388</v>
      </c>
      <c r="B46" s="249" t="s">
        <v>404</v>
      </c>
      <c r="C46" s="239" t="s">
        <v>3</v>
      </c>
      <c r="D46" s="239">
        <v>20</v>
      </c>
      <c r="E46" s="76"/>
      <c r="F46" s="79">
        <f>+D46*E46</f>
        <v>0</v>
      </c>
    </row>
    <row r="47" spans="1:11" s="287" customFormat="1">
      <c r="A47" s="233"/>
      <c r="B47" s="249"/>
      <c r="C47" s="239"/>
      <c r="D47" s="239"/>
      <c r="E47" s="79"/>
      <c r="F47" s="79"/>
    </row>
    <row r="48" spans="1:11" s="287" customFormat="1">
      <c r="A48" s="233">
        <f>MAX($A$4:$A46)+1</f>
        <v>13</v>
      </c>
      <c r="B48" s="249" t="s">
        <v>405</v>
      </c>
      <c r="C48" s="235"/>
      <c r="D48" s="236"/>
      <c r="E48" s="79"/>
      <c r="F48" s="79"/>
    </row>
    <row r="49" spans="1:16" s="287" customFormat="1">
      <c r="A49" s="233" t="s">
        <v>388</v>
      </c>
      <c r="B49" s="249" t="s">
        <v>402</v>
      </c>
      <c r="C49" s="239" t="s">
        <v>3</v>
      </c>
      <c r="D49" s="239">
        <v>10</v>
      </c>
      <c r="E49" s="76"/>
      <c r="F49" s="79">
        <f>+D49*E49</f>
        <v>0</v>
      </c>
    </row>
    <row r="50" spans="1:16" s="287" customFormat="1">
      <c r="A50" s="233" t="s">
        <v>388</v>
      </c>
      <c r="B50" s="249" t="s">
        <v>403</v>
      </c>
      <c r="C50" s="239" t="s">
        <v>3</v>
      </c>
      <c r="D50" s="239">
        <v>10</v>
      </c>
      <c r="E50" s="76"/>
      <c r="F50" s="79">
        <f>+D50*E50</f>
        <v>0</v>
      </c>
    </row>
    <row r="51" spans="1:16" s="4" customFormat="1">
      <c r="A51" s="233" t="s">
        <v>388</v>
      </c>
      <c r="B51" s="249" t="s">
        <v>404</v>
      </c>
      <c r="C51" s="239" t="s">
        <v>3</v>
      </c>
      <c r="D51" s="239">
        <v>10</v>
      </c>
      <c r="E51" s="76"/>
      <c r="F51" s="79">
        <f>+D51*E51</f>
        <v>0</v>
      </c>
    </row>
    <row r="52" spans="1:16" s="287" customFormat="1">
      <c r="A52" s="233"/>
      <c r="B52" s="249"/>
      <c r="C52" s="253"/>
      <c r="D52" s="256"/>
      <c r="E52" s="284"/>
      <c r="F52" s="273"/>
    </row>
    <row r="53" spans="1:16" s="287" customFormat="1">
      <c r="A53" s="251">
        <f>MAX(A$1:$B51)+1</f>
        <v>14</v>
      </c>
      <c r="B53" s="249" t="s">
        <v>406</v>
      </c>
      <c r="C53" s="253"/>
      <c r="D53" s="288"/>
      <c r="E53" s="284"/>
      <c r="F53" s="284"/>
    </row>
    <row r="54" spans="1:16" s="287" customFormat="1">
      <c r="A54" s="255"/>
      <c r="B54" s="249" t="s">
        <v>407</v>
      </c>
      <c r="C54" s="253"/>
      <c r="D54" s="288"/>
      <c r="E54" s="284"/>
      <c r="F54" s="284"/>
    </row>
    <row r="55" spans="1:16" s="4" customFormat="1">
      <c r="A55" s="255"/>
      <c r="B55" s="249" t="s">
        <v>408</v>
      </c>
      <c r="C55" s="253" t="s">
        <v>4</v>
      </c>
      <c r="D55" s="256">
        <v>5</v>
      </c>
      <c r="E55" s="76"/>
      <c r="F55" s="273">
        <f>D55*E55</f>
        <v>0</v>
      </c>
    </row>
    <row r="56" spans="1:16" s="4" customFormat="1">
      <c r="A56" s="233"/>
      <c r="B56" s="245"/>
      <c r="C56" s="239"/>
      <c r="D56" s="239"/>
      <c r="E56" s="284"/>
      <c r="F56" s="273"/>
    </row>
    <row r="57" spans="1:16" s="4" customFormat="1" ht="25.5">
      <c r="A57" s="233">
        <f>MAX($A$3:$A56)+1</f>
        <v>15</v>
      </c>
      <c r="B57" s="245" t="s">
        <v>409</v>
      </c>
      <c r="C57" s="239" t="s">
        <v>2</v>
      </c>
      <c r="D57" s="239">
        <v>1</v>
      </c>
      <c r="E57" s="76"/>
      <c r="F57" s="79">
        <f>+E57*D57</f>
        <v>0</v>
      </c>
    </row>
    <row r="58" spans="1:16" s="4" customFormat="1">
      <c r="A58" s="233"/>
      <c r="B58" s="245"/>
      <c r="C58" s="239"/>
      <c r="D58" s="239"/>
      <c r="E58" s="279"/>
      <c r="F58" s="79"/>
    </row>
    <row r="59" spans="1:16" s="287" customFormat="1">
      <c r="A59" s="251">
        <f>MAX(A$3:$B58)+1</f>
        <v>16</v>
      </c>
      <c r="B59" s="252" t="s">
        <v>410</v>
      </c>
      <c r="C59" s="253"/>
      <c r="D59" s="253"/>
      <c r="E59" s="280"/>
      <c r="F59" s="274"/>
      <c r="G59" s="4"/>
      <c r="H59" s="4"/>
      <c r="I59" s="4"/>
      <c r="J59" s="4"/>
      <c r="K59" s="254"/>
      <c r="L59" s="4"/>
      <c r="M59" s="4"/>
      <c r="N59" s="4"/>
      <c r="O59" s="4"/>
      <c r="P59" s="4"/>
    </row>
    <row r="60" spans="1:16" s="287" customFormat="1">
      <c r="A60" s="255"/>
      <c r="B60" s="252" t="s">
        <v>411</v>
      </c>
      <c r="C60" s="253"/>
      <c r="D60" s="253"/>
      <c r="E60" s="280"/>
      <c r="F60" s="274"/>
      <c r="G60" s="4"/>
      <c r="H60" s="4"/>
      <c r="I60" s="4"/>
      <c r="J60" s="4"/>
      <c r="K60" s="254"/>
      <c r="L60" s="4"/>
      <c r="M60" s="4"/>
      <c r="N60" s="4"/>
      <c r="O60" s="4"/>
      <c r="P60" s="4"/>
    </row>
    <row r="61" spans="1:16" s="287" customFormat="1">
      <c r="A61" s="255"/>
      <c r="B61" s="252" t="s">
        <v>412</v>
      </c>
      <c r="C61" s="253" t="s">
        <v>4</v>
      </c>
      <c r="D61" s="256">
        <v>20</v>
      </c>
      <c r="E61" s="76"/>
      <c r="F61" s="273">
        <f>D61*E61</f>
        <v>0</v>
      </c>
      <c r="G61" s="4"/>
      <c r="H61" s="4"/>
      <c r="I61" s="4"/>
      <c r="J61" s="4"/>
      <c r="K61" s="4"/>
      <c r="L61" s="4"/>
      <c r="M61" s="4"/>
      <c r="N61" s="4"/>
      <c r="O61" s="4"/>
      <c r="P61" s="4"/>
    </row>
    <row r="62" spans="1:16" s="287" customFormat="1">
      <c r="A62" s="255"/>
      <c r="B62" s="252"/>
      <c r="C62" s="253"/>
      <c r="D62" s="256"/>
      <c r="E62" s="280"/>
      <c r="F62" s="273"/>
      <c r="G62" s="4"/>
      <c r="H62" s="4"/>
      <c r="I62" s="4"/>
      <c r="J62" s="4"/>
      <c r="K62" s="4"/>
      <c r="L62" s="4"/>
      <c r="M62" s="4"/>
      <c r="N62" s="4"/>
      <c r="O62" s="4"/>
      <c r="P62" s="4"/>
    </row>
    <row r="63" spans="1:16" s="4" customFormat="1" ht="25.5">
      <c r="A63" s="251">
        <f>MAX(A$3:$B62)+1</f>
        <v>17</v>
      </c>
      <c r="B63" s="234" t="s">
        <v>413</v>
      </c>
      <c r="C63" s="253" t="s">
        <v>2</v>
      </c>
      <c r="D63" s="256">
        <v>1</v>
      </c>
      <c r="E63" s="76"/>
      <c r="F63" s="273">
        <f>D63*E63</f>
        <v>0</v>
      </c>
      <c r="H63" s="239"/>
    </row>
    <row r="64" spans="1:16" s="4" customFormat="1">
      <c r="A64" s="74"/>
      <c r="B64" s="234"/>
      <c r="C64" s="235"/>
      <c r="D64" s="239"/>
      <c r="E64" s="277"/>
      <c r="F64" s="79"/>
      <c r="H64" s="239"/>
    </row>
    <row r="65" spans="1:8" s="4" customFormat="1" ht="25.5">
      <c r="A65" s="251">
        <f>MAX(A$3:$B64)+1</f>
        <v>18</v>
      </c>
      <c r="B65" s="234" t="s">
        <v>414</v>
      </c>
      <c r="C65" s="253" t="s">
        <v>4</v>
      </c>
      <c r="D65" s="256">
        <v>12</v>
      </c>
      <c r="E65" s="76"/>
      <c r="F65" s="273">
        <f>D65*E65</f>
        <v>0</v>
      </c>
      <c r="H65" s="239"/>
    </row>
    <row r="66" spans="1:8" s="4" customFormat="1">
      <c r="A66" s="251"/>
      <c r="B66" s="234"/>
      <c r="C66" s="253"/>
      <c r="D66" s="256"/>
      <c r="E66" s="277"/>
      <c r="F66" s="273"/>
      <c r="H66" s="239"/>
    </row>
    <row r="67" spans="1:8" s="4" customFormat="1">
      <c r="A67" s="237">
        <f>MAX($A$4:$A64)+1</f>
        <v>18</v>
      </c>
      <c r="B67" s="245" t="s">
        <v>415</v>
      </c>
      <c r="C67" s="239" t="s">
        <v>4</v>
      </c>
      <c r="D67" s="239">
        <v>2</v>
      </c>
      <c r="E67" s="76"/>
      <c r="F67" s="79">
        <f>+E67*D67</f>
        <v>0</v>
      </c>
      <c r="H67" s="239"/>
    </row>
    <row r="68" spans="1:8" s="4" customFormat="1">
      <c r="A68" s="241"/>
      <c r="B68" s="245"/>
      <c r="C68" s="239"/>
      <c r="D68" s="239"/>
      <c r="E68" s="279"/>
      <c r="F68" s="79"/>
      <c r="H68" s="239"/>
    </row>
    <row r="69" spans="1:8" s="4" customFormat="1">
      <c r="A69" s="233">
        <f>MAX($A$4:$A68)+1</f>
        <v>19</v>
      </c>
      <c r="B69" s="257" t="s">
        <v>416</v>
      </c>
      <c r="C69" s="248" t="s">
        <v>4</v>
      </c>
      <c r="D69" s="236">
        <v>1</v>
      </c>
      <c r="E69" s="76"/>
      <c r="F69" s="79">
        <f>+E69*D69</f>
        <v>0</v>
      </c>
    </row>
    <row r="70" spans="1:8" s="4" customFormat="1">
      <c r="A70" s="241"/>
      <c r="B70" s="245"/>
      <c r="C70" s="239"/>
      <c r="D70" s="239"/>
      <c r="E70" s="279"/>
      <c r="F70" s="79"/>
      <c r="H70" s="239"/>
    </row>
    <row r="71" spans="1:8" s="4" customFormat="1" ht="25.5">
      <c r="A71" s="237">
        <f>MAX($A$4:$A70)+1</f>
        <v>20</v>
      </c>
      <c r="B71" s="245" t="s">
        <v>417</v>
      </c>
      <c r="C71" s="239" t="s">
        <v>2</v>
      </c>
      <c r="D71" s="239">
        <v>1</v>
      </c>
      <c r="E71" s="76"/>
      <c r="F71" s="79">
        <f>+E71*D71</f>
        <v>0</v>
      </c>
      <c r="H71" s="239"/>
    </row>
    <row r="72" spans="1:8" s="4" customFormat="1">
      <c r="A72" s="251"/>
      <c r="B72" s="245"/>
      <c r="C72" s="239"/>
      <c r="D72" s="239"/>
      <c r="E72" s="279"/>
      <c r="F72" s="79"/>
    </row>
    <row r="73" spans="1:8" s="4" customFormat="1">
      <c r="A73" s="233">
        <f>MAX($A$4:$A72)+1</f>
        <v>21</v>
      </c>
      <c r="B73" s="257" t="s">
        <v>418</v>
      </c>
      <c r="C73" s="248" t="s">
        <v>2</v>
      </c>
      <c r="D73" s="236">
        <v>1</v>
      </c>
      <c r="E73" s="76"/>
      <c r="F73" s="79">
        <f>+D73*E73</f>
        <v>0</v>
      </c>
    </row>
    <row r="74" spans="1:8" s="4" customFormat="1">
      <c r="B74" s="245"/>
      <c r="C74" s="239"/>
      <c r="D74" s="239"/>
      <c r="E74" s="279"/>
      <c r="F74" s="275"/>
    </row>
    <row r="75" spans="1:8" s="4" customFormat="1">
      <c r="A75" s="233">
        <f>MAX($A$4:$A74)+1</f>
        <v>22</v>
      </c>
      <c r="B75" s="245" t="s">
        <v>419</v>
      </c>
      <c r="C75" s="239" t="s">
        <v>420</v>
      </c>
      <c r="D75" s="239">
        <v>5</v>
      </c>
      <c r="E75" s="279"/>
      <c r="F75" s="79">
        <f>SUM(F6:F73)*D75%</f>
        <v>0</v>
      </c>
    </row>
    <row r="76" spans="1:8" s="4" customFormat="1">
      <c r="A76" s="74"/>
      <c r="B76" s="258"/>
      <c r="C76" s="7"/>
      <c r="D76" s="7"/>
      <c r="E76" s="275"/>
      <c r="F76" s="275"/>
    </row>
    <row r="77" spans="1:8" s="4" customFormat="1">
      <c r="A77" s="233">
        <f>MAX($A$4:$A76)+1</f>
        <v>23</v>
      </c>
      <c r="B77" s="259" t="s">
        <v>421</v>
      </c>
      <c r="C77" s="20"/>
      <c r="D77" s="20"/>
      <c r="E77" s="279"/>
      <c r="F77" s="79"/>
    </row>
    <row r="78" spans="1:8" s="4" customFormat="1" ht="51">
      <c r="A78" s="74" t="s">
        <v>388</v>
      </c>
      <c r="B78" s="249" t="s">
        <v>422</v>
      </c>
      <c r="C78" s="20" t="s">
        <v>4</v>
      </c>
      <c r="D78" s="20">
        <v>1</v>
      </c>
      <c r="E78" s="76"/>
      <c r="F78" s="79">
        <f>D78*E78</f>
        <v>0</v>
      </c>
    </row>
    <row r="79" spans="1:8" s="4" customFormat="1">
      <c r="A79" s="74" t="s">
        <v>388</v>
      </c>
      <c r="B79" s="249" t="s">
        <v>423</v>
      </c>
      <c r="C79" s="20" t="s">
        <v>4</v>
      </c>
      <c r="D79" s="20">
        <v>1</v>
      </c>
      <c r="E79" s="76"/>
      <c r="F79" s="79">
        <f t="shared" ref="F79:F80" si="2">+E79*D79</f>
        <v>0</v>
      </c>
    </row>
    <row r="80" spans="1:8" s="4" customFormat="1">
      <c r="A80" s="227" t="s">
        <v>388</v>
      </c>
      <c r="B80" s="260" t="s">
        <v>424</v>
      </c>
      <c r="C80" s="261" t="s">
        <v>2</v>
      </c>
      <c r="D80" s="253">
        <v>1</v>
      </c>
      <c r="E80" s="76"/>
      <c r="F80" s="79">
        <f t="shared" si="2"/>
        <v>0</v>
      </c>
    </row>
    <row r="81" spans="1:6" s="4" customFormat="1">
      <c r="A81" s="262" t="s">
        <v>388</v>
      </c>
      <c r="B81" s="263" t="s">
        <v>425</v>
      </c>
      <c r="C81" s="264" t="s">
        <v>2</v>
      </c>
      <c r="D81" s="265">
        <v>1</v>
      </c>
      <c r="E81" s="76"/>
      <c r="F81" s="273">
        <f t="shared" ref="F81" si="3">E81*D81</f>
        <v>0</v>
      </c>
    </row>
    <row r="82" spans="1:6" s="4" customFormat="1">
      <c r="A82" s="266" t="s">
        <v>388</v>
      </c>
      <c r="B82" s="260" t="s">
        <v>426</v>
      </c>
      <c r="C82" s="264" t="s">
        <v>4</v>
      </c>
      <c r="D82" s="264">
        <v>2</v>
      </c>
      <c r="E82" s="76"/>
      <c r="F82" s="273">
        <f>E82*D82</f>
        <v>0</v>
      </c>
    </row>
    <row r="83" spans="1:6" s="4" customFormat="1">
      <c r="A83" s="74" t="s">
        <v>388</v>
      </c>
      <c r="B83" s="245" t="s">
        <v>427</v>
      </c>
      <c r="C83" s="264" t="s">
        <v>4</v>
      </c>
      <c r="D83" s="20">
        <v>1</v>
      </c>
      <c r="E83" s="76"/>
      <c r="F83" s="79">
        <f>+E83*D83</f>
        <v>0</v>
      </c>
    </row>
    <row r="84" spans="1:6" s="4" customFormat="1">
      <c r="A84" s="74" t="s">
        <v>388</v>
      </c>
      <c r="B84" s="245" t="s">
        <v>428</v>
      </c>
      <c r="C84" s="264" t="s">
        <v>4</v>
      </c>
      <c r="D84" s="20">
        <v>1</v>
      </c>
      <c r="E84" s="76"/>
      <c r="F84" s="79">
        <f>+E84*D84</f>
        <v>0</v>
      </c>
    </row>
    <row r="85" spans="1:6" s="4" customFormat="1">
      <c r="A85" s="74" t="s">
        <v>388</v>
      </c>
      <c r="B85" s="245" t="s">
        <v>429</v>
      </c>
      <c r="C85" s="264" t="s">
        <v>4</v>
      </c>
      <c r="D85" s="20">
        <v>4</v>
      </c>
      <c r="E85" s="76"/>
      <c r="F85" s="79">
        <f>+E85*D85</f>
        <v>0</v>
      </c>
    </row>
    <row r="86" spans="1:6" s="4" customFormat="1">
      <c r="A86" s="74" t="s">
        <v>388</v>
      </c>
      <c r="B86" s="245" t="s">
        <v>430</v>
      </c>
      <c r="C86" s="264" t="s">
        <v>4</v>
      </c>
      <c r="D86" s="20">
        <v>3</v>
      </c>
      <c r="E86" s="76"/>
      <c r="F86" s="79">
        <f t="shared" ref="F86:F89" si="4">+E86*D86</f>
        <v>0</v>
      </c>
    </row>
    <row r="87" spans="1:6" s="4" customFormat="1">
      <c r="A87" s="74" t="s">
        <v>388</v>
      </c>
      <c r="B87" s="245" t="s">
        <v>431</v>
      </c>
      <c r="C87" s="264" t="s">
        <v>4</v>
      </c>
      <c r="D87" s="20">
        <v>4</v>
      </c>
      <c r="E87" s="76"/>
      <c r="F87" s="79">
        <f t="shared" si="4"/>
        <v>0</v>
      </c>
    </row>
    <row r="88" spans="1:6" s="4" customFormat="1">
      <c r="A88" s="74" t="s">
        <v>388</v>
      </c>
      <c r="B88" s="245" t="s">
        <v>432</v>
      </c>
      <c r="C88" s="264" t="s">
        <v>4</v>
      </c>
      <c r="D88" s="20">
        <v>2</v>
      </c>
      <c r="E88" s="76"/>
      <c r="F88" s="79">
        <f t="shared" si="4"/>
        <v>0</v>
      </c>
    </row>
    <row r="89" spans="1:6" s="4" customFormat="1">
      <c r="A89" s="74" t="s">
        <v>388</v>
      </c>
      <c r="B89" s="245" t="s">
        <v>433</v>
      </c>
      <c r="C89" s="264" t="s">
        <v>4</v>
      </c>
      <c r="D89" s="20">
        <v>1</v>
      </c>
      <c r="E89" s="76"/>
      <c r="F89" s="79">
        <f t="shared" si="4"/>
        <v>0</v>
      </c>
    </row>
    <row r="90" spans="1:6" s="4" customFormat="1">
      <c r="A90" s="267" t="s">
        <v>388</v>
      </c>
      <c r="B90" s="263" t="s">
        <v>434</v>
      </c>
      <c r="C90" s="20" t="s">
        <v>4</v>
      </c>
      <c r="D90" s="265">
        <v>6</v>
      </c>
      <c r="E90" s="76"/>
      <c r="F90" s="79">
        <f t="shared" ref="F90:F93" si="5">E90*D90</f>
        <v>0</v>
      </c>
    </row>
    <row r="91" spans="1:6" s="4" customFormat="1">
      <c r="A91" s="267" t="s">
        <v>388</v>
      </c>
      <c r="B91" s="263" t="s">
        <v>435</v>
      </c>
      <c r="C91" s="20" t="s">
        <v>4</v>
      </c>
      <c r="D91" s="265">
        <v>3</v>
      </c>
      <c r="E91" s="76"/>
      <c r="F91" s="79">
        <f t="shared" si="5"/>
        <v>0</v>
      </c>
    </row>
    <row r="92" spans="1:6" s="4" customFormat="1">
      <c r="A92" s="267" t="s">
        <v>388</v>
      </c>
      <c r="B92" s="263" t="s">
        <v>436</v>
      </c>
      <c r="C92" s="20" t="s">
        <v>4</v>
      </c>
      <c r="D92" s="265">
        <v>3</v>
      </c>
      <c r="E92" s="76"/>
      <c r="F92" s="79">
        <f t="shared" si="5"/>
        <v>0</v>
      </c>
    </row>
    <row r="93" spans="1:6" s="4" customFormat="1" ht="25.5">
      <c r="A93" s="267" t="s">
        <v>388</v>
      </c>
      <c r="B93" s="263" t="s">
        <v>437</v>
      </c>
      <c r="C93" s="20" t="s">
        <v>4</v>
      </c>
      <c r="D93" s="239">
        <v>6</v>
      </c>
      <c r="E93" s="76"/>
      <c r="F93" s="79">
        <f t="shared" si="5"/>
        <v>0</v>
      </c>
    </row>
    <row r="94" spans="1:6" s="4" customFormat="1">
      <c r="A94" s="267"/>
      <c r="B94" s="263" t="s">
        <v>438</v>
      </c>
      <c r="C94" s="20"/>
      <c r="D94" s="239"/>
      <c r="E94" s="6"/>
      <c r="F94" s="79"/>
    </row>
    <row r="95" spans="1:6" s="4" customFormat="1">
      <c r="A95" s="267" t="s">
        <v>388</v>
      </c>
      <c r="B95" s="263" t="s">
        <v>439</v>
      </c>
      <c r="C95" s="20" t="s">
        <v>4</v>
      </c>
      <c r="D95" s="239">
        <v>3</v>
      </c>
      <c r="E95" s="76"/>
      <c r="F95" s="79">
        <f>E95*D95</f>
        <v>0</v>
      </c>
    </row>
    <row r="96" spans="1:6" s="4" customFormat="1">
      <c r="A96" s="267" t="s">
        <v>388</v>
      </c>
      <c r="B96" s="263" t="s">
        <v>440</v>
      </c>
      <c r="C96" s="20" t="s">
        <v>4</v>
      </c>
      <c r="D96" s="239">
        <v>6</v>
      </c>
      <c r="E96" s="76"/>
      <c r="F96" s="79">
        <f>E96*D96</f>
        <v>0</v>
      </c>
    </row>
    <row r="97" spans="1:6" s="4" customFormat="1">
      <c r="A97" s="267" t="s">
        <v>388</v>
      </c>
      <c r="B97" s="268" t="s">
        <v>441</v>
      </c>
      <c r="C97" s="20" t="s">
        <v>2</v>
      </c>
      <c r="D97" s="239">
        <v>1</v>
      </c>
      <c r="E97" s="76"/>
      <c r="F97" s="79">
        <f t="shared" ref="F97:F98" si="6">E97*D97</f>
        <v>0</v>
      </c>
    </row>
    <row r="98" spans="1:6" s="4" customFormat="1">
      <c r="A98" s="267" t="s">
        <v>388</v>
      </c>
      <c r="B98" s="268" t="s">
        <v>442</v>
      </c>
      <c r="C98" s="20" t="s">
        <v>2</v>
      </c>
      <c r="D98" s="239">
        <v>1</v>
      </c>
      <c r="E98" s="76"/>
      <c r="F98" s="79">
        <f t="shared" si="6"/>
        <v>0</v>
      </c>
    </row>
    <row r="99" spans="1:6" s="4" customFormat="1" ht="25.5">
      <c r="A99" s="262" t="s">
        <v>388</v>
      </c>
      <c r="B99" s="263" t="s">
        <v>443</v>
      </c>
      <c r="C99" s="264" t="s">
        <v>444</v>
      </c>
      <c r="D99" s="269">
        <v>1.2</v>
      </c>
      <c r="E99" s="76"/>
      <c r="F99" s="273">
        <f>E99*D99</f>
        <v>0</v>
      </c>
    </row>
    <row r="100" spans="1:6" s="4" customFormat="1">
      <c r="A100" s="262" t="s">
        <v>388</v>
      </c>
      <c r="B100" s="260" t="s">
        <v>445</v>
      </c>
      <c r="C100" s="264" t="s">
        <v>4</v>
      </c>
      <c r="D100" s="264">
        <v>10</v>
      </c>
      <c r="E100" s="76"/>
      <c r="F100" s="273">
        <f t="shared" ref="F100" si="7">E100*D100</f>
        <v>0</v>
      </c>
    </row>
    <row r="101" spans="1:6" s="4" customFormat="1">
      <c r="A101" s="262" t="s">
        <v>388</v>
      </c>
      <c r="B101" s="263" t="s">
        <v>446</v>
      </c>
      <c r="C101" s="264" t="s">
        <v>4</v>
      </c>
      <c r="D101" s="265">
        <v>15</v>
      </c>
      <c r="E101" s="76"/>
      <c r="F101" s="273">
        <f>E101*D101</f>
        <v>0</v>
      </c>
    </row>
    <row r="102" spans="1:6" s="4" customFormat="1" ht="51">
      <c r="A102" s="57" t="s">
        <v>388</v>
      </c>
      <c r="B102" s="270" t="s">
        <v>447</v>
      </c>
      <c r="C102" s="271" t="s">
        <v>2</v>
      </c>
      <c r="D102" s="272">
        <v>1</v>
      </c>
      <c r="E102" s="76"/>
      <c r="F102" s="276">
        <f>D102*E102</f>
        <v>0</v>
      </c>
    </row>
    <row r="103" spans="1:6" s="4" customFormat="1">
      <c r="A103" s="267" t="s">
        <v>388</v>
      </c>
      <c r="B103" s="263" t="s">
        <v>448</v>
      </c>
      <c r="C103" s="264" t="s">
        <v>25</v>
      </c>
      <c r="D103" s="265">
        <v>18</v>
      </c>
      <c r="E103" s="76"/>
      <c r="F103" s="273">
        <f>E103*D103</f>
        <v>0</v>
      </c>
    </row>
    <row r="104" spans="1:6" s="4" customFormat="1">
      <c r="A104" s="267" t="s">
        <v>388</v>
      </c>
      <c r="B104" s="263" t="s">
        <v>449</v>
      </c>
      <c r="C104" s="264" t="s">
        <v>25</v>
      </c>
      <c r="D104" s="265">
        <v>12</v>
      </c>
      <c r="E104" s="76"/>
      <c r="F104" s="273">
        <f>E104*D104</f>
        <v>0</v>
      </c>
    </row>
    <row r="105" spans="1:6" s="4" customFormat="1">
      <c r="A105" s="267" t="s">
        <v>388</v>
      </c>
      <c r="B105" s="263" t="s">
        <v>450</v>
      </c>
      <c r="C105" s="264" t="s">
        <v>2</v>
      </c>
      <c r="D105" s="265">
        <v>1</v>
      </c>
      <c r="E105" s="76"/>
      <c r="F105" s="273">
        <f>E105*D105</f>
        <v>0</v>
      </c>
    </row>
    <row r="106" spans="1:6" s="4" customFormat="1">
      <c r="A106" s="267"/>
      <c r="B106" s="263"/>
      <c r="C106" s="264"/>
      <c r="D106" s="265"/>
      <c r="E106" s="279"/>
      <c r="F106" s="273"/>
    </row>
    <row r="107" spans="1:6" s="4" customFormat="1" ht="25.5">
      <c r="A107" s="233">
        <f>MAX($A$4:$A106)+1</f>
        <v>24</v>
      </c>
      <c r="B107" s="259" t="s">
        <v>451</v>
      </c>
      <c r="C107" s="20"/>
      <c r="D107" s="20"/>
      <c r="E107" s="279"/>
      <c r="F107" s="79"/>
    </row>
    <row r="108" spans="1:6" s="4" customFormat="1" ht="38.25">
      <c r="A108" s="233"/>
      <c r="B108" s="259" t="s">
        <v>452</v>
      </c>
      <c r="C108" s="20"/>
      <c r="D108" s="20"/>
      <c r="E108" s="279"/>
      <c r="F108" s="79"/>
    </row>
    <row r="109" spans="1:6" s="4" customFormat="1">
      <c r="A109" s="74" t="s">
        <v>388</v>
      </c>
      <c r="B109" s="263" t="s">
        <v>453</v>
      </c>
      <c r="C109" s="20" t="s">
        <v>4</v>
      </c>
      <c r="D109" s="20">
        <v>1</v>
      </c>
      <c r="E109" s="76"/>
      <c r="F109" s="79">
        <f>D109*E109</f>
        <v>0</v>
      </c>
    </row>
    <row r="110" spans="1:6" s="4" customFormat="1">
      <c r="A110" s="74" t="s">
        <v>388</v>
      </c>
      <c r="B110" s="249" t="s">
        <v>454</v>
      </c>
      <c r="C110" s="20" t="s">
        <v>4</v>
      </c>
      <c r="D110" s="20">
        <v>3</v>
      </c>
      <c r="E110" s="76"/>
      <c r="F110" s="79">
        <f t="shared" ref="F110" si="8">+E110*D110</f>
        <v>0</v>
      </c>
    </row>
    <row r="111" spans="1:6" s="4" customFormat="1" ht="25.5">
      <c r="A111" s="57" t="s">
        <v>388</v>
      </c>
      <c r="B111" s="270" t="s">
        <v>455</v>
      </c>
      <c r="C111" s="271" t="s">
        <v>2</v>
      </c>
      <c r="D111" s="272">
        <v>1</v>
      </c>
      <c r="E111" s="76"/>
      <c r="F111" s="276">
        <f>D111*E111</f>
        <v>0</v>
      </c>
    </row>
    <row r="112" spans="1:6" s="4" customFormat="1">
      <c r="A112" s="267" t="s">
        <v>388</v>
      </c>
      <c r="B112" s="263" t="s">
        <v>456</v>
      </c>
      <c r="C112" s="264" t="s">
        <v>25</v>
      </c>
      <c r="D112" s="265">
        <v>5</v>
      </c>
      <c r="E112" s="76"/>
      <c r="F112" s="273">
        <f>E112*D112</f>
        <v>0</v>
      </c>
    </row>
    <row r="113" spans="1:10" s="4" customFormat="1">
      <c r="A113" s="267" t="s">
        <v>388</v>
      </c>
      <c r="B113" s="263" t="s">
        <v>450</v>
      </c>
      <c r="C113" s="264" t="s">
        <v>2</v>
      </c>
      <c r="D113" s="265">
        <v>1</v>
      </c>
      <c r="E113" s="76"/>
      <c r="F113" s="273">
        <f>E113*D113</f>
        <v>0</v>
      </c>
    </row>
    <row r="114" spans="1:10" s="4" customFormat="1">
      <c r="A114" s="267"/>
      <c r="B114" s="263"/>
      <c r="C114" s="264"/>
      <c r="D114" s="265"/>
      <c r="E114" s="279"/>
      <c r="F114" s="273"/>
    </row>
    <row r="115" spans="1:10" s="4" customFormat="1" ht="25.5">
      <c r="A115" s="233">
        <f>MAX($A$4:$A114)+1</f>
        <v>25</v>
      </c>
      <c r="B115" s="259" t="s">
        <v>457</v>
      </c>
      <c r="C115" s="20"/>
      <c r="D115" s="20"/>
      <c r="E115" s="279"/>
      <c r="F115" s="79"/>
    </row>
    <row r="116" spans="1:10" s="4" customFormat="1" ht="38.25">
      <c r="A116" s="233"/>
      <c r="B116" s="259" t="s">
        <v>452</v>
      </c>
      <c r="C116" s="20"/>
      <c r="D116" s="20"/>
      <c r="E116" s="279"/>
      <c r="F116" s="79"/>
    </row>
    <row r="117" spans="1:10" s="4" customFormat="1">
      <c r="A117" s="74" t="s">
        <v>388</v>
      </c>
      <c r="B117" s="245" t="s">
        <v>429</v>
      </c>
      <c r="C117" s="264" t="s">
        <v>4</v>
      </c>
      <c r="D117" s="20">
        <v>2</v>
      </c>
      <c r="E117" s="76"/>
      <c r="F117" s="79">
        <f>+E117*D117</f>
        <v>0</v>
      </c>
    </row>
    <row r="118" spans="1:10" s="4" customFormat="1">
      <c r="A118" s="267" t="s">
        <v>388</v>
      </c>
      <c r="B118" s="263" t="s">
        <v>434</v>
      </c>
      <c r="C118" s="20" t="s">
        <v>4</v>
      </c>
      <c r="D118" s="265">
        <v>2</v>
      </c>
      <c r="E118" s="76"/>
      <c r="F118" s="79">
        <f t="shared" ref="F118:F119" si="9">E118*D118</f>
        <v>0</v>
      </c>
    </row>
    <row r="119" spans="1:10" s="4" customFormat="1" ht="25.5">
      <c r="A119" s="267" t="s">
        <v>388</v>
      </c>
      <c r="B119" s="263" t="s">
        <v>437</v>
      </c>
      <c r="C119" s="20" t="s">
        <v>2</v>
      </c>
      <c r="D119" s="265">
        <v>3</v>
      </c>
      <c r="E119" s="76"/>
      <c r="F119" s="79">
        <f t="shared" si="9"/>
        <v>0</v>
      </c>
    </row>
    <row r="120" spans="1:10" s="4" customFormat="1" ht="25.5">
      <c r="A120" s="57" t="s">
        <v>388</v>
      </c>
      <c r="B120" s="270" t="s">
        <v>455</v>
      </c>
      <c r="C120" s="271" t="s">
        <v>2</v>
      </c>
      <c r="D120" s="272">
        <v>1</v>
      </c>
      <c r="E120" s="76"/>
      <c r="F120" s="276">
        <f>D120*E120</f>
        <v>0</v>
      </c>
    </row>
    <row r="121" spans="1:10" s="4" customFormat="1">
      <c r="A121" s="267" t="s">
        <v>388</v>
      </c>
      <c r="B121" s="263" t="s">
        <v>458</v>
      </c>
      <c r="C121" s="264" t="s">
        <v>25</v>
      </c>
      <c r="D121" s="265">
        <v>5</v>
      </c>
      <c r="E121" s="76"/>
      <c r="F121" s="273">
        <f>E121*D121</f>
        <v>0</v>
      </c>
    </row>
    <row r="122" spans="1:10" s="4" customFormat="1">
      <c r="A122" s="267" t="s">
        <v>388</v>
      </c>
      <c r="B122" s="263" t="s">
        <v>450</v>
      </c>
      <c r="C122" s="264" t="s">
        <v>2</v>
      </c>
      <c r="D122" s="265">
        <v>1</v>
      </c>
      <c r="E122" s="76"/>
      <c r="F122" s="273">
        <f>E122*D122</f>
        <v>0</v>
      </c>
    </row>
    <row r="123" spans="1:10" s="5" customFormat="1">
      <c r="A123" s="96"/>
      <c r="B123" s="231"/>
      <c r="C123" s="2"/>
      <c r="D123" s="2"/>
      <c r="E123" s="232"/>
      <c r="F123" s="6"/>
    </row>
    <row r="124" spans="1:10" s="310" customFormat="1">
      <c r="A124" s="233">
        <f>MAX($A$3:$A123)+1</f>
        <v>26</v>
      </c>
      <c r="B124" s="306" t="s">
        <v>493</v>
      </c>
      <c r="C124" s="248" t="s">
        <v>2</v>
      </c>
      <c r="D124" s="307">
        <v>1</v>
      </c>
      <c r="E124" s="76"/>
      <c r="F124" s="79">
        <f>+E124*D124</f>
        <v>0</v>
      </c>
      <c r="G124" s="308"/>
      <c r="H124" s="308"/>
      <c r="I124" s="309"/>
      <c r="J124" s="309"/>
    </row>
    <row r="125" spans="1:10" s="310" customFormat="1">
      <c r="A125" s="233"/>
      <c r="B125" s="306"/>
      <c r="C125" s="248"/>
      <c r="D125" s="307"/>
      <c r="E125" s="311"/>
      <c r="F125" s="79"/>
      <c r="G125" s="308"/>
      <c r="H125" s="308"/>
      <c r="I125" s="309"/>
      <c r="J125" s="309"/>
    </row>
    <row r="126" spans="1:10" s="310" customFormat="1">
      <c r="A126" s="233">
        <f>MAX($A$3:$A125)+1</f>
        <v>27</v>
      </c>
      <c r="B126" s="306" t="s">
        <v>494</v>
      </c>
      <c r="C126" s="248" t="s">
        <v>2</v>
      </c>
      <c r="D126" s="307">
        <v>1</v>
      </c>
      <c r="E126" s="76"/>
      <c r="F126" s="79">
        <f>+E126*D126</f>
        <v>0</v>
      </c>
      <c r="G126" s="308"/>
      <c r="H126" s="308"/>
      <c r="I126" s="309"/>
      <c r="J126" s="309"/>
    </row>
    <row r="127" spans="1:10" s="4" customFormat="1">
      <c r="A127" s="266"/>
      <c r="B127" s="312"/>
      <c r="C127" s="313"/>
      <c r="D127" s="307"/>
      <c r="E127" s="311"/>
      <c r="F127" s="79"/>
    </row>
    <row r="128" spans="1:10" s="4" customFormat="1">
      <c r="A128" s="233">
        <f>MAX($A$3:$A127)+1</f>
        <v>28</v>
      </c>
      <c r="B128" s="312" t="s">
        <v>495</v>
      </c>
      <c r="C128" s="248" t="s">
        <v>29</v>
      </c>
      <c r="D128" s="140">
        <v>1</v>
      </c>
      <c r="E128" s="76"/>
      <c r="F128" s="79">
        <f>+E128*D128</f>
        <v>0</v>
      </c>
    </row>
    <row r="129" spans="1:10" s="310" customFormat="1">
      <c r="A129" s="314"/>
      <c r="B129" s="306"/>
      <c r="C129" s="248"/>
      <c r="D129" s="315"/>
      <c r="E129" s="311"/>
      <c r="F129" s="316"/>
      <c r="G129" s="308"/>
      <c r="H129" s="308"/>
      <c r="I129" s="309"/>
      <c r="J129" s="309"/>
    </row>
    <row r="130" spans="1:10" s="310" customFormat="1">
      <c r="A130" s="233">
        <f>MAX($A$3:$A129)+1</f>
        <v>29</v>
      </c>
      <c r="B130" s="306" t="s">
        <v>496</v>
      </c>
      <c r="C130" s="248" t="s">
        <v>2</v>
      </c>
      <c r="D130" s="307">
        <v>1</v>
      </c>
      <c r="E130" s="76"/>
      <c r="F130" s="79">
        <f>+E130*D130</f>
        <v>0</v>
      </c>
      <c r="G130" s="308"/>
      <c r="H130" s="308"/>
      <c r="I130" s="309"/>
      <c r="J130" s="309"/>
    </row>
    <row r="131" spans="1:10" s="4" customFormat="1">
      <c r="A131" s="74"/>
      <c r="B131" s="245"/>
      <c r="C131" s="7"/>
      <c r="D131" s="7"/>
      <c r="E131" s="74"/>
      <c r="F131" s="74"/>
    </row>
  </sheetData>
  <pageMargins left="0.74803149606299213" right="0.35433070866141736" top="0.78740157480314965" bottom="0.59055118110236227" header="0" footer="0"/>
  <pageSetup paperSize="9" scale="10" fitToHeight="0" orientation="portrait" r:id="rId1"/>
  <headerFooter alignWithMargins="0">
    <oddFooter>&amp;R&amp;P/&amp;N</oddFooter>
  </headerFooter>
  <drawing r:id="rId2"/>
</worksheet>
</file>

<file path=xl/worksheets/sheet7.xml><?xml version="1.0" encoding="utf-8"?>
<worksheet xmlns="http://schemas.openxmlformats.org/spreadsheetml/2006/main" xmlns:r="http://schemas.openxmlformats.org/officeDocument/2006/relationships">
  <dimension ref="A1:P57"/>
  <sheetViews>
    <sheetView view="pageBreakPreview" zoomScaleNormal="85" zoomScaleSheetLayoutView="100" workbookViewId="0">
      <pane ySplit="4" topLeftCell="A5" activePane="bottomLeft" state="frozen"/>
      <selection activeCell="C17" sqref="C17"/>
      <selection pane="bottomLeft" activeCell="F43" sqref="F43"/>
    </sheetView>
  </sheetViews>
  <sheetFormatPr defaultColWidth="9" defaultRowHeight="12.75"/>
  <cols>
    <col min="1" max="1" width="6.7109375" style="17" customWidth="1"/>
    <col min="2" max="2" width="60.7109375" style="95" customWidth="1"/>
    <col min="3" max="4" width="7.7109375" style="18" customWidth="1"/>
    <col min="5" max="5" width="10.7109375" style="19" customWidth="1"/>
    <col min="6" max="6" width="15.7109375" style="19" customWidth="1"/>
    <col min="7" max="11" width="9" style="15"/>
    <col min="12" max="253" width="9" style="16"/>
    <col min="254" max="254" width="48" style="16" customWidth="1"/>
    <col min="255" max="255" width="9" style="16"/>
    <col min="256" max="256" width="6" style="16" bestFit="1" customWidth="1"/>
    <col min="257" max="258" width="13.140625" style="16" customWidth="1"/>
    <col min="259" max="509" width="9" style="16"/>
    <col min="510" max="510" width="48" style="16" customWidth="1"/>
    <col min="511" max="511" width="9" style="16"/>
    <col min="512" max="512" width="6" style="16" bestFit="1" customWidth="1"/>
    <col min="513" max="514" width="13.140625" style="16" customWidth="1"/>
    <col min="515" max="765" width="9" style="16"/>
    <col min="766" max="766" width="48" style="16" customWidth="1"/>
    <col min="767" max="767" width="9" style="16"/>
    <col min="768" max="768" width="6" style="16" bestFit="1" customWidth="1"/>
    <col min="769" max="770" width="13.140625" style="16" customWidth="1"/>
    <col min="771" max="1021" width="9" style="16"/>
    <col min="1022" max="1022" width="48" style="16" customWidth="1"/>
    <col min="1023" max="1023" width="9" style="16"/>
    <col min="1024" max="1024" width="6" style="16" bestFit="1" customWidth="1"/>
    <col min="1025" max="1026" width="13.140625" style="16" customWidth="1"/>
    <col min="1027" max="1277" width="9" style="16"/>
    <col min="1278" max="1278" width="48" style="16" customWidth="1"/>
    <col min="1279" max="1279" width="9" style="16"/>
    <col min="1280" max="1280" width="6" style="16" bestFit="1" customWidth="1"/>
    <col min="1281" max="1282" width="13.140625" style="16" customWidth="1"/>
    <col min="1283" max="1533" width="9" style="16"/>
    <col min="1534" max="1534" width="48" style="16" customWidth="1"/>
    <col min="1535" max="1535" width="9" style="16"/>
    <col min="1536" max="1536" width="6" style="16" bestFit="1" customWidth="1"/>
    <col min="1537" max="1538" width="13.140625" style="16" customWidth="1"/>
    <col min="1539" max="1789" width="9" style="16"/>
    <col min="1790" max="1790" width="48" style="16" customWidth="1"/>
    <col min="1791" max="1791" width="9" style="16"/>
    <col min="1792" max="1792" width="6" style="16" bestFit="1" customWidth="1"/>
    <col min="1793" max="1794" width="13.140625" style="16" customWidth="1"/>
    <col min="1795" max="2045" width="9" style="16"/>
    <col min="2046" max="2046" width="48" style="16" customWidth="1"/>
    <col min="2047" max="2047" width="9" style="16"/>
    <col min="2048" max="2048" width="6" style="16" bestFit="1" customWidth="1"/>
    <col min="2049" max="2050" width="13.140625" style="16" customWidth="1"/>
    <col min="2051" max="2301" width="9" style="16"/>
    <col min="2302" max="2302" width="48" style="16" customWidth="1"/>
    <col min="2303" max="2303" width="9" style="16"/>
    <col min="2304" max="2304" width="6" style="16" bestFit="1" customWidth="1"/>
    <col min="2305" max="2306" width="13.140625" style="16" customWidth="1"/>
    <col min="2307" max="2557" width="9" style="16"/>
    <col min="2558" max="2558" width="48" style="16" customWidth="1"/>
    <col min="2559" max="2559" width="9" style="16"/>
    <col min="2560" max="2560" width="6" style="16" bestFit="1" customWidth="1"/>
    <col min="2561" max="2562" width="13.140625" style="16" customWidth="1"/>
    <col min="2563" max="2813" width="9" style="16"/>
    <col min="2814" max="2814" width="48" style="16" customWidth="1"/>
    <col min="2815" max="2815" width="9" style="16"/>
    <col min="2816" max="2816" width="6" style="16" bestFit="1" customWidth="1"/>
    <col min="2817" max="2818" width="13.140625" style="16" customWidth="1"/>
    <col min="2819" max="3069" width="9" style="16"/>
    <col min="3070" max="3070" width="48" style="16" customWidth="1"/>
    <col min="3071" max="3071" width="9" style="16"/>
    <col min="3072" max="3072" width="6" style="16" bestFit="1" customWidth="1"/>
    <col min="3073" max="3074" width="13.140625" style="16" customWidth="1"/>
    <col min="3075" max="3325" width="9" style="16"/>
    <col min="3326" max="3326" width="48" style="16" customWidth="1"/>
    <col min="3327" max="3327" width="9" style="16"/>
    <col min="3328" max="3328" width="6" style="16" bestFit="1" customWidth="1"/>
    <col min="3329" max="3330" width="13.140625" style="16" customWidth="1"/>
    <col min="3331" max="3581" width="9" style="16"/>
    <col min="3582" max="3582" width="48" style="16" customWidth="1"/>
    <col min="3583" max="3583" width="9" style="16"/>
    <col min="3584" max="3584" width="6" style="16" bestFit="1" customWidth="1"/>
    <col min="3585" max="3586" width="13.140625" style="16" customWidth="1"/>
    <col min="3587" max="3837" width="9" style="16"/>
    <col min="3838" max="3838" width="48" style="16" customWidth="1"/>
    <col min="3839" max="3839" width="9" style="16"/>
    <col min="3840" max="3840" width="6" style="16" bestFit="1" customWidth="1"/>
    <col min="3841" max="3842" width="13.140625" style="16" customWidth="1"/>
    <col min="3843" max="4093" width="9" style="16"/>
    <col min="4094" max="4094" width="48" style="16" customWidth="1"/>
    <col min="4095" max="4095" width="9" style="16"/>
    <col min="4096" max="4096" width="6" style="16" bestFit="1" customWidth="1"/>
    <col min="4097" max="4098" width="13.140625" style="16" customWidth="1"/>
    <col min="4099" max="4349" width="9" style="16"/>
    <col min="4350" max="4350" width="48" style="16" customWidth="1"/>
    <col min="4351" max="4351" width="9" style="16"/>
    <col min="4352" max="4352" width="6" style="16" bestFit="1" customWidth="1"/>
    <col min="4353" max="4354" width="13.140625" style="16" customWidth="1"/>
    <col min="4355" max="4605" width="9" style="16"/>
    <col min="4606" max="4606" width="48" style="16" customWidth="1"/>
    <col min="4607" max="4607" width="9" style="16"/>
    <col min="4608" max="4608" width="6" style="16" bestFit="1" customWidth="1"/>
    <col min="4609" max="4610" width="13.140625" style="16" customWidth="1"/>
    <col min="4611" max="4861" width="9" style="16"/>
    <col min="4862" max="4862" width="48" style="16" customWidth="1"/>
    <col min="4863" max="4863" width="9" style="16"/>
    <col min="4864" max="4864" width="6" style="16" bestFit="1" customWidth="1"/>
    <col min="4865" max="4866" width="13.140625" style="16" customWidth="1"/>
    <col min="4867" max="5117" width="9" style="16"/>
    <col min="5118" max="5118" width="48" style="16" customWidth="1"/>
    <col min="5119" max="5119" width="9" style="16"/>
    <col min="5120" max="5120" width="6" style="16" bestFit="1" customWidth="1"/>
    <col min="5121" max="5122" width="13.140625" style="16" customWidth="1"/>
    <col min="5123" max="5373" width="9" style="16"/>
    <col min="5374" max="5374" width="48" style="16" customWidth="1"/>
    <col min="5375" max="5375" width="9" style="16"/>
    <col min="5376" max="5376" width="6" style="16" bestFit="1" customWidth="1"/>
    <col min="5377" max="5378" width="13.140625" style="16" customWidth="1"/>
    <col min="5379" max="5629" width="9" style="16"/>
    <col min="5630" max="5630" width="48" style="16" customWidth="1"/>
    <col min="5631" max="5631" width="9" style="16"/>
    <col min="5632" max="5632" width="6" style="16" bestFit="1" customWidth="1"/>
    <col min="5633" max="5634" width="13.140625" style="16" customWidth="1"/>
    <col min="5635" max="5885" width="9" style="16"/>
    <col min="5886" max="5886" width="48" style="16" customWidth="1"/>
    <col min="5887" max="5887" width="9" style="16"/>
    <col min="5888" max="5888" width="6" style="16" bestFit="1" customWidth="1"/>
    <col min="5889" max="5890" width="13.140625" style="16" customWidth="1"/>
    <col min="5891" max="6141" width="9" style="16"/>
    <col min="6142" max="6142" width="48" style="16" customWidth="1"/>
    <col min="6143" max="6143" width="9" style="16"/>
    <col min="6144" max="6144" width="6" style="16" bestFit="1" customWidth="1"/>
    <col min="6145" max="6146" width="13.140625" style="16" customWidth="1"/>
    <col min="6147" max="6397" width="9" style="16"/>
    <col min="6398" max="6398" width="48" style="16" customWidth="1"/>
    <col min="6399" max="6399" width="9" style="16"/>
    <col min="6400" max="6400" width="6" style="16" bestFit="1" customWidth="1"/>
    <col min="6401" max="6402" width="13.140625" style="16" customWidth="1"/>
    <col min="6403" max="6653" width="9" style="16"/>
    <col min="6654" max="6654" width="48" style="16" customWidth="1"/>
    <col min="6655" max="6655" width="9" style="16"/>
    <col min="6656" max="6656" width="6" style="16" bestFit="1" customWidth="1"/>
    <col min="6657" max="6658" width="13.140625" style="16" customWidth="1"/>
    <col min="6659" max="6909" width="9" style="16"/>
    <col min="6910" max="6910" width="48" style="16" customWidth="1"/>
    <col min="6911" max="6911" width="9" style="16"/>
    <col min="6912" max="6912" width="6" style="16" bestFit="1" customWidth="1"/>
    <col min="6913" max="6914" width="13.140625" style="16" customWidth="1"/>
    <col min="6915" max="7165" width="9" style="16"/>
    <col min="7166" max="7166" width="48" style="16" customWidth="1"/>
    <col min="7167" max="7167" width="9" style="16"/>
    <col min="7168" max="7168" width="6" style="16" bestFit="1" customWidth="1"/>
    <col min="7169" max="7170" width="13.140625" style="16" customWidth="1"/>
    <col min="7171" max="7421" width="9" style="16"/>
    <col min="7422" max="7422" width="48" style="16" customWidth="1"/>
    <col min="7423" max="7423" width="9" style="16"/>
    <col min="7424" max="7424" width="6" style="16" bestFit="1" customWidth="1"/>
    <col min="7425" max="7426" width="13.140625" style="16" customWidth="1"/>
    <col min="7427" max="7677" width="9" style="16"/>
    <col min="7678" max="7678" width="48" style="16" customWidth="1"/>
    <col min="7679" max="7679" width="9" style="16"/>
    <col min="7680" max="7680" width="6" style="16" bestFit="1" customWidth="1"/>
    <col min="7681" max="7682" width="13.140625" style="16" customWidth="1"/>
    <col min="7683" max="7933" width="9" style="16"/>
    <col min="7934" max="7934" width="48" style="16" customWidth="1"/>
    <col min="7935" max="7935" width="9" style="16"/>
    <col min="7936" max="7936" width="6" style="16" bestFit="1" customWidth="1"/>
    <col min="7937" max="7938" width="13.140625" style="16" customWidth="1"/>
    <col min="7939" max="8189" width="9" style="16"/>
    <col min="8190" max="8190" width="48" style="16" customWidth="1"/>
    <col min="8191" max="8191" width="9" style="16"/>
    <col min="8192" max="8192" width="6" style="16" bestFit="1" customWidth="1"/>
    <col min="8193" max="8194" width="13.140625" style="16" customWidth="1"/>
    <col min="8195" max="8445" width="9" style="16"/>
    <col min="8446" max="8446" width="48" style="16" customWidth="1"/>
    <col min="8447" max="8447" width="9" style="16"/>
    <col min="8448" max="8448" width="6" style="16" bestFit="1" customWidth="1"/>
    <col min="8449" max="8450" width="13.140625" style="16" customWidth="1"/>
    <col min="8451" max="8701" width="9" style="16"/>
    <col min="8702" max="8702" width="48" style="16" customWidth="1"/>
    <col min="8703" max="8703" width="9" style="16"/>
    <col min="8704" max="8704" width="6" style="16" bestFit="1" customWidth="1"/>
    <col min="8705" max="8706" width="13.140625" style="16" customWidth="1"/>
    <col min="8707" max="8957" width="9" style="16"/>
    <col min="8958" max="8958" width="48" style="16" customWidth="1"/>
    <col min="8959" max="8959" width="9" style="16"/>
    <col min="8960" max="8960" width="6" style="16" bestFit="1" customWidth="1"/>
    <col min="8961" max="8962" width="13.140625" style="16" customWidth="1"/>
    <col min="8963" max="9213" width="9" style="16"/>
    <col min="9214" max="9214" width="48" style="16" customWidth="1"/>
    <col min="9215" max="9215" width="9" style="16"/>
    <col min="9216" max="9216" width="6" style="16" bestFit="1" customWidth="1"/>
    <col min="9217" max="9218" width="13.140625" style="16" customWidth="1"/>
    <col min="9219" max="9469" width="9" style="16"/>
    <col min="9470" max="9470" width="48" style="16" customWidth="1"/>
    <col min="9471" max="9471" width="9" style="16"/>
    <col min="9472" max="9472" width="6" style="16" bestFit="1" customWidth="1"/>
    <col min="9473" max="9474" width="13.140625" style="16" customWidth="1"/>
    <col min="9475" max="9725" width="9" style="16"/>
    <col min="9726" max="9726" width="48" style="16" customWidth="1"/>
    <col min="9727" max="9727" width="9" style="16"/>
    <col min="9728" max="9728" width="6" style="16" bestFit="1" customWidth="1"/>
    <col min="9729" max="9730" width="13.140625" style="16" customWidth="1"/>
    <col min="9731" max="9981" width="9" style="16"/>
    <col min="9982" max="9982" width="48" style="16" customWidth="1"/>
    <col min="9983" max="9983" width="9" style="16"/>
    <col min="9984" max="9984" width="6" style="16" bestFit="1" customWidth="1"/>
    <col min="9985" max="9986" width="13.140625" style="16" customWidth="1"/>
    <col min="9987" max="10237" width="9" style="16"/>
    <col min="10238" max="10238" width="48" style="16" customWidth="1"/>
    <col min="10239" max="10239" width="9" style="16"/>
    <col min="10240" max="10240" width="6" style="16" bestFit="1" customWidth="1"/>
    <col min="10241" max="10242" width="13.140625" style="16" customWidth="1"/>
    <col min="10243" max="10493" width="9" style="16"/>
    <col min="10494" max="10494" width="48" style="16" customWidth="1"/>
    <col min="10495" max="10495" width="9" style="16"/>
    <col min="10496" max="10496" width="6" style="16" bestFit="1" customWidth="1"/>
    <col min="10497" max="10498" width="13.140625" style="16" customWidth="1"/>
    <col min="10499" max="10749" width="9" style="16"/>
    <col min="10750" max="10750" width="48" style="16" customWidth="1"/>
    <col min="10751" max="10751" width="9" style="16"/>
    <col min="10752" max="10752" width="6" style="16" bestFit="1" customWidth="1"/>
    <col min="10753" max="10754" width="13.140625" style="16" customWidth="1"/>
    <col min="10755" max="11005" width="9" style="16"/>
    <col min="11006" max="11006" width="48" style="16" customWidth="1"/>
    <col min="11007" max="11007" width="9" style="16"/>
    <col min="11008" max="11008" width="6" style="16" bestFit="1" customWidth="1"/>
    <col min="11009" max="11010" width="13.140625" style="16" customWidth="1"/>
    <col min="11011" max="11261" width="9" style="16"/>
    <col min="11262" max="11262" width="48" style="16" customWidth="1"/>
    <col min="11263" max="11263" width="9" style="16"/>
    <col min="11264" max="11264" width="6" style="16" bestFit="1" customWidth="1"/>
    <col min="11265" max="11266" width="13.140625" style="16" customWidth="1"/>
    <col min="11267" max="11517" width="9" style="16"/>
    <col min="11518" max="11518" width="48" style="16" customWidth="1"/>
    <col min="11519" max="11519" width="9" style="16"/>
    <col min="11520" max="11520" width="6" style="16" bestFit="1" customWidth="1"/>
    <col min="11521" max="11522" width="13.140625" style="16" customWidth="1"/>
    <col min="11523" max="11773" width="9" style="16"/>
    <col min="11774" max="11774" width="48" style="16" customWidth="1"/>
    <col min="11775" max="11775" width="9" style="16"/>
    <col min="11776" max="11776" width="6" style="16" bestFit="1" customWidth="1"/>
    <col min="11777" max="11778" width="13.140625" style="16" customWidth="1"/>
    <col min="11779" max="12029" width="9" style="16"/>
    <col min="12030" max="12030" width="48" style="16" customWidth="1"/>
    <col min="12031" max="12031" width="9" style="16"/>
    <col min="12032" max="12032" width="6" style="16" bestFit="1" customWidth="1"/>
    <col min="12033" max="12034" width="13.140625" style="16" customWidth="1"/>
    <col min="12035" max="12285" width="9" style="16"/>
    <col min="12286" max="12286" width="48" style="16" customWidth="1"/>
    <col min="12287" max="12287" width="9" style="16"/>
    <col min="12288" max="12288" width="6" style="16" bestFit="1" customWidth="1"/>
    <col min="12289" max="12290" width="13.140625" style="16" customWidth="1"/>
    <col min="12291" max="12541" width="9" style="16"/>
    <col min="12542" max="12542" width="48" style="16" customWidth="1"/>
    <col min="12543" max="12543" width="9" style="16"/>
    <col min="12544" max="12544" width="6" style="16" bestFit="1" customWidth="1"/>
    <col min="12545" max="12546" width="13.140625" style="16" customWidth="1"/>
    <col min="12547" max="12797" width="9" style="16"/>
    <col min="12798" max="12798" width="48" style="16" customWidth="1"/>
    <col min="12799" max="12799" width="9" style="16"/>
    <col min="12800" max="12800" width="6" style="16" bestFit="1" customWidth="1"/>
    <col min="12801" max="12802" width="13.140625" style="16" customWidth="1"/>
    <col min="12803" max="13053" width="9" style="16"/>
    <col min="13054" max="13054" width="48" style="16" customWidth="1"/>
    <col min="13055" max="13055" width="9" style="16"/>
    <col min="13056" max="13056" width="6" style="16" bestFit="1" customWidth="1"/>
    <col min="13057" max="13058" width="13.140625" style="16" customWidth="1"/>
    <col min="13059" max="13309" width="9" style="16"/>
    <col min="13310" max="13310" width="48" style="16" customWidth="1"/>
    <col min="13311" max="13311" width="9" style="16"/>
    <col min="13312" max="13312" width="6" style="16" bestFit="1" customWidth="1"/>
    <col min="13313" max="13314" width="13.140625" style="16" customWidth="1"/>
    <col min="13315" max="13565" width="9" style="16"/>
    <col min="13566" max="13566" width="48" style="16" customWidth="1"/>
    <col min="13567" max="13567" width="9" style="16"/>
    <col min="13568" max="13568" width="6" style="16" bestFit="1" customWidth="1"/>
    <col min="13569" max="13570" width="13.140625" style="16" customWidth="1"/>
    <col min="13571" max="13821" width="9" style="16"/>
    <col min="13822" max="13822" width="48" style="16" customWidth="1"/>
    <col min="13823" max="13823" width="9" style="16"/>
    <col min="13824" max="13824" width="6" style="16" bestFit="1" customWidth="1"/>
    <col min="13825" max="13826" width="13.140625" style="16" customWidth="1"/>
    <col min="13827" max="14077" width="9" style="16"/>
    <col min="14078" max="14078" width="48" style="16" customWidth="1"/>
    <col min="14079" max="14079" width="9" style="16"/>
    <col min="14080" max="14080" width="6" style="16" bestFit="1" customWidth="1"/>
    <col min="14081" max="14082" width="13.140625" style="16" customWidth="1"/>
    <col min="14083" max="14333" width="9" style="16"/>
    <col min="14334" max="14334" width="48" style="16" customWidth="1"/>
    <col min="14335" max="14335" width="9" style="16"/>
    <col min="14336" max="14336" width="6" style="16" bestFit="1" customWidth="1"/>
    <col min="14337" max="14338" width="13.140625" style="16" customWidth="1"/>
    <col min="14339" max="14589" width="9" style="16"/>
    <col min="14590" max="14590" width="48" style="16" customWidth="1"/>
    <col min="14591" max="14591" width="9" style="16"/>
    <col min="14592" max="14592" width="6" style="16" bestFit="1" customWidth="1"/>
    <col min="14593" max="14594" width="13.140625" style="16" customWidth="1"/>
    <col min="14595" max="14845" width="9" style="16"/>
    <col min="14846" max="14846" width="48" style="16" customWidth="1"/>
    <col min="14847" max="14847" width="9" style="16"/>
    <col min="14848" max="14848" width="6" style="16" bestFit="1" customWidth="1"/>
    <col min="14849" max="14850" width="13.140625" style="16" customWidth="1"/>
    <col min="14851" max="15101" width="9" style="16"/>
    <col min="15102" max="15102" width="48" style="16" customWidth="1"/>
    <col min="15103" max="15103" width="9" style="16"/>
    <col min="15104" max="15104" width="6" style="16" bestFit="1" customWidth="1"/>
    <col min="15105" max="15106" width="13.140625" style="16" customWidth="1"/>
    <col min="15107" max="15357" width="9" style="16"/>
    <col min="15358" max="15358" width="48" style="16" customWidth="1"/>
    <col min="15359" max="15359" width="9" style="16"/>
    <col min="15360" max="15360" width="6" style="16" bestFit="1" customWidth="1"/>
    <col min="15361" max="15362" width="13.140625" style="16" customWidth="1"/>
    <col min="15363" max="15613" width="9" style="16"/>
    <col min="15614" max="15614" width="48" style="16" customWidth="1"/>
    <col min="15615" max="15615" width="9" style="16"/>
    <col min="15616" max="15616" width="6" style="16" bestFit="1" customWidth="1"/>
    <col min="15617" max="15618" width="13.140625" style="16" customWidth="1"/>
    <col min="15619" max="15869" width="9" style="16"/>
    <col min="15870" max="15870" width="48" style="16" customWidth="1"/>
    <col min="15871" max="15871" width="9" style="16"/>
    <col min="15872" max="15872" width="6" style="16" bestFit="1" customWidth="1"/>
    <col min="15873" max="15874" width="13.140625" style="16" customWidth="1"/>
    <col min="15875" max="16125" width="9" style="16"/>
    <col min="16126" max="16126" width="48" style="16" customWidth="1"/>
    <col min="16127" max="16127" width="9" style="16"/>
    <col min="16128" max="16128" width="6" style="16" bestFit="1" customWidth="1"/>
    <col min="16129" max="16130" width="13.140625" style="16" customWidth="1"/>
    <col min="16131" max="16384" width="9" style="16"/>
  </cols>
  <sheetData>
    <row r="1" spans="1:11" s="70" customFormat="1">
      <c r="A1" s="66" t="s">
        <v>38</v>
      </c>
      <c r="B1" s="58" t="s">
        <v>497</v>
      </c>
      <c r="C1" s="67"/>
      <c r="D1" s="67"/>
      <c r="E1" s="281" t="s">
        <v>5</v>
      </c>
      <c r="F1" s="69">
        <f>SUBTOTAL(9,F10:F50)</f>
        <v>0</v>
      </c>
    </row>
    <row r="2" spans="1:11" s="70" customFormat="1">
      <c r="A2" s="66"/>
      <c r="B2" s="58" t="s">
        <v>469</v>
      </c>
      <c r="C2" s="67"/>
      <c r="D2" s="67"/>
      <c r="E2" s="281"/>
      <c r="F2" s="69"/>
    </row>
    <row r="3" spans="1:11" s="14" customFormat="1">
      <c r="A3" s="9"/>
      <c r="B3" s="80"/>
      <c r="C3" s="10"/>
      <c r="D3" s="10"/>
      <c r="E3" s="11"/>
      <c r="F3" s="11"/>
      <c r="G3" s="12"/>
      <c r="H3" s="13"/>
      <c r="I3" s="13"/>
      <c r="J3" s="13"/>
      <c r="K3" s="13"/>
    </row>
    <row r="4" spans="1:11" s="70" customFormat="1">
      <c r="A4" s="66"/>
      <c r="B4" s="58" t="s">
        <v>20</v>
      </c>
      <c r="C4" s="67" t="s">
        <v>21</v>
      </c>
      <c r="D4" s="67" t="s">
        <v>24</v>
      </c>
      <c r="E4" s="71" t="s">
        <v>22</v>
      </c>
      <c r="F4" s="69" t="s">
        <v>23</v>
      </c>
    </row>
    <row r="5" spans="1:11" s="70" customFormat="1">
      <c r="A5" s="66"/>
      <c r="B5" s="58"/>
      <c r="C5" s="67"/>
      <c r="D5" s="67"/>
      <c r="E5" s="71"/>
      <c r="F5" s="69"/>
    </row>
    <row r="6" spans="1:11" s="4" customFormat="1">
      <c r="A6" s="74"/>
      <c r="B6" s="58" t="s">
        <v>470</v>
      </c>
      <c r="C6" s="7"/>
      <c r="D6" s="7"/>
      <c r="E6" s="74"/>
      <c r="F6" s="74"/>
    </row>
    <row r="7" spans="1:11" s="4" customFormat="1">
      <c r="A7" s="74"/>
      <c r="B7" s="245"/>
      <c r="C7" s="7"/>
      <c r="D7" s="7"/>
      <c r="E7" s="74"/>
      <c r="F7" s="74"/>
    </row>
    <row r="8" spans="1:11" s="213" customFormat="1" ht="25.5">
      <c r="A8" s="233">
        <f>MAX($A$4:$A6)+1</f>
        <v>1</v>
      </c>
      <c r="B8" s="234" t="s">
        <v>459</v>
      </c>
      <c r="C8" s="235"/>
      <c r="D8" s="236"/>
      <c r="E8" s="277"/>
      <c r="F8" s="79"/>
    </row>
    <row r="9" spans="1:11" s="213" customFormat="1">
      <c r="A9" s="233"/>
      <c r="B9" s="234"/>
      <c r="C9" s="235"/>
      <c r="D9" s="236"/>
      <c r="E9" s="277"/>
      <c r="F9" s="79"/>
    </row>
    <row r="10" spans="1:11" s="4" customFormat="1">
      <c r="A10" s="237">
        <f>MAX($A$4:$A9)+1</f>
        <v>2</v>
      </c>
      <c r="B10" s="234" t="s">
        <v>460</v>
      </c>
      <c r="C10" s="235" t="s">
        <v>3</v>
      </c>
      <c r="D10" s="236">
        <v>600</v>
      </c>
      <c r="E10" s="76"/>
      <c r="F10" s="79">
        <f>E10*D10</f>
        <v>0</v>
      </c>
      <c r="H10" s="236"/>
    </row>
    <row r="11" spans="1:11" s="4" customFormat="1">
      <c r="A11" s="237"/>
      <c r="B11" s="234"/>
      <c r="C11" s="235"/>
      <c r="D11" s="239"/>
      <c r="E11" s="277"/>
      <c r="F11" s="79"/>
      <c r="H11" s="239"/>
    </row>
    <row r="12" spans="1:11" s="4" customFormat="1">
      <c r="A12" s="237">
        <f>MAX($A$4:$A11)+1</f>
        <v>3</v>
      </c>
      <c r="B12" s="234" t="s">
        <v>461</v>
      </c>
      <c r="C12" s="235" t="s">
        <v>3</v>
      </c>
      <c r="D12" s="239">
        <v>80</v>
      </c>
      <c r="E12" s="76"/>
      <c r="F12" s="79">
        <f>E12*D12</f>
        <v>0</v>
      </c>
      <c r="H12" s="239"/>
    </row>
    <row r="13" spans="1:11" s="213" customFormat="1">
      <c r="A13" s="241"/>
      <c r="B13" s="242"/>
      <c r="C13" s="235"/>
      <c r="D13" s="236"/>
      <c r="E13" s="79"/>
      <c r="F13" s="79"/>
      <c r="H13" s="233"/>
    </row>
    <row r="14" spans="1:11" s="213" customFormat="1">
      <c r="A14" s="233">
        <f>MAX($A$4:$A13)+1</f>
        <v>4</v>
      </c>
      <c r="B14" s="234" t="s">
        <v>387</v>
      </c>
      <c r="C14" s="235"/>
      <c r="D14" s="236"/>
      <c r="E14" s="273"/>
      <c r="F14" s="273"/>
      <c r="H14" s="244"/>
    </row>
    <row r="15" spans="1:11" s="4" customFormat="1">
      <c r="A15" s="241" t="s">
        <v>388</v>
      </c>
      <c r="B15" s="245" t="s">
        <v>392</v>
      </c>
      <c r="C15" s="239" t="s">
        <v>3</v>
      </c>
      <c r="D15" s="239">
        <v>120</v>
      </c>
      <c r="E15" s="76"/>
      <c r="F15" s="79">
        <f t="shared" ref="F15:F17" si="0">+E15*D15</f>
        <v>0</v>
      </c>
      <c r="H15" s="233"/>
    </row>
    <row r="16" spans="1:11" s="4" customFormat="1">
      <c r="A16" s="241" t="s">
        <v>388</v>
      </c>
      <c r="B16" s="245" t="s">
        <v>393</v>
      </c>
      <c r="C16" s="239" t="s">
        <v>4</v>
      </c>
      <c r="D16" s="239">
        <v>5</v>
      </c>
      <c r="E16" s="76"/>
      <c r="F16" s="79">
        <f t="shared" si="0"/>
        <v>0</v>
      </c>
      <c r="H16" s="233"/>
    </row>
    <row r="17" spans="1:16" s="4" customFormat="1" ht="38.25">
      <c r="A17" s="241" t="s">
        <v>388</v>
      </c>
      <c r="B17" s="234" t="s">
        <v>394</v>
      </c>
      <c r="C17" s="239" t="s">
        <v>4</v>
      </c>
      <c r="D17" s="239">
        <v>5</v>
      </c>
      <c r="E17" s="76"/>
      <c r="F17" s="79">
        <f t="shared" si="0"/>
        <v>0</v>
      </c>
      <c r="H17" s="233"/>
    </row>
    <row r="18" spans="1:16" s="4" customFormat="1">
      <c r="A18" s="74"/>
      <c r="B18" s="247"/>
      <c r="C18" s="248"/>
      <c r="D18" s="239"/>
      <c r="E18" s="278"/>
      <c r="F18" s="79"/>
      <c r="K18" s="243"/>
    </row>
    <row r="19" spans="1:16" s="4" customFormat="1">
      <c r="A19" s="251">
        <f>MAX(A$1:$B18)+1</f>
        <v>5</v>
      </c>
      <c r="B19" s="282" t="s">
        <v>395</v>
      </c>
      <c r="C19" s="283"/>
      <c r="D19" s="283"/>
      <c r="E19" s="284"/>
      <c r="F19" s="284"/>
      <c r="H19" s="246"/>
    </row>
    <row r="20" spans="1:16" s="4" customFormat="1" ht="25.5">
      <c r="A20" s="285"/>
      <c r="B20" s="286" t="s">
        <v>462</v>
      </c>
      <c r="C20" s="283" t="s">
        <v>3</v>
      </c>
      <c r="D20" s="256">
        <v>400</v>
      </c>
      <c r="E20" s="76"/>
      <c r="F20" s="273">
        <f t="shared" ref="F20" si="1">D20*E20</f>
        <v>0</v>
      </c>
    </row>
    <row r="21" spans="1:16" s="213" customFormat="1">
      <c r="A21" s="285"/>
      <c r="B21" s="282"/>
      <c r="C21" s="283"/>
      <c r="D21" s="256"/>
      <c r="E21" s="278"/>
      <c r="F21" s="273"/>
    </row>
    <row r="22" spans="1:16" s="213" customFormat="1">
      <c r="A22" s="233">
        <f>MAX($A$4:$A20)+1</f>
        <v>6</v>
      </c>
      <c r="B22" s="249" t="s">
        <v>398</v>
      </c>
      <c r="C22" s="239"/>
      <c r="D22" s="239"/>
      <c r="E22" s="279"/>
      <c r="F22" s="79"/>
    </row>
    <row r="23" spans="1:16" s="213" customFormat="1">
      <c r="A23" s="241" t="s">
        <v>388</v>
      </c>
      <c r="B23" s="245" t="s">
        <v>463</v>
      </c>
      <c r="C23" s="239" t="s">
        <v>3</v>
      </c>
      <c r="D23" s="239">
        <v>50</v>
      </c>
      <c r="E23" s="76"/>
      <c r="F23" s="79">
        <f>+D23*E23</f>
        <v>0</v>
      </c>
    </row>
    <row r="24" spans="1:16" s="287" customFormat="1">
      <c r="A24" s="251">
        <f>MAX(A$1:$B22)+1</f>
        <v>7</v>
      </c>
      <c r="B24" s="249" t="s">
        <v>406</v>
      </c>
      <c r="C24" s="253"/>
      <c r="D24" s="288"/>
      <c r="E24" s="284"/>
      <c r="F24" s="284"/>
    </row>
    <row r="25" spans="1:16" s="287" customFormat="1">
      <c r="A25" s="255"/>
      <c r="B25" s="249" t="s">
        <v>407</v>
      </c>
      <c r="C25" s="253"/>
      <c r="D25" s="288"/>
      <c r="E25" s="284"/>
      <c r="F25" s="284"/>
    </row>
    <row r="26" spans="1:16" s="4" customFormat="1">
      <c r="A26" s="255"/>
      <c r="B26" s="249" t="s">
        <v>408</v>
      </c>
      <c r="C26" s="253" t="s">
        <v>4</v>
      </c>
      <c r="D26" s="256">
        <v>55</v>
      </c>
      <c r="E26" s="76"/>
      <c r="F26" s="273">
        <f>D26*E26</f>
        <v>0</v>
      </c>
    </row>
    <row r="27" spans="1:16" s="4" customFormat="1">
      <c r="A27" s="74"/>
      <c r="B27" s="245"/>
      <c r="C27" s="7"/>
      <c r="D27" s="7"/>
      <c r="E27" s="74"/>
      <c r="F27" s="74"/>
    </row>
    <row r="28" spans="1:16" s="287" customFormat="1">
      <c r="A28" s="251">
        <f>MAX(A$1:$B26)+1</f>
        <v>8</v>
      </c>
      <c r="B28" s="252" t="s">
        <v>410</v>
      </c>
      <c r="C28" s="253"/>
      <c r="D28" s="253"/>
      <c r="E28" s="280"/>
      <c r="F28" s="274"/>
      <c r="G28" s="4"/>
      <c r="H28" s="4"/>
      <c r="I28" s="4"/>
      <c r="J28" s="4"/>
      <c r="K28" s="254"/>
      <c r="L28" s="4"/>
      <c r="M28" s="4"/>
      <c r="N28" s="4"/>
      <c r="O28" s="4"/>
      <c r="P28" s="4"/>
    </row>
    <row r="29" spans="1:16" s="287" customFormat="1">
      <c r="A29" s="255"/>
      <c r="B29" s="252" t="s">
        <v>411</v>
      </c>
      <c r="C29" s="253"/>
      <c r="D29" s="253"/>
      <c r="E29" s="280"/>
      <c r="F29" s="274"/>
      <c r="G29" s="4"/>
      <c r="H29" s="4"/>
      <c r="I29" s="4"/>
      <c r="J29" s="4"/>
      <c r="K29" s="254"/>
      <c r="L29" s="4"/>
      <c r="M29" s="4"/>
      <c r="N29" s="4"/>
      <c r="O29" s="4"/>
      <c r="P29" s="4"/>
    </row>
    <row r="30" spans="1:16" s="287" customFormat="1">
      <c r="A30" s="255"/>
      <c r="B30" s="252" t="s">
        <v>412</v>
      </c>
      <c r="C30" s="253" t="s">
        <v>4</v>
      </c>
      <c r="D30" s="256">
        <v>8</v>
      </c>
      <c r="E30" s="76"/>
      <c r="F30" s="273">
        <f>D30*E30</f>
        <v>0</v>
      </c>
      <c r="G30" s="4"/>
      <c r="H30" s="4"/>
      <c r="I30" s="4"/>
      <c r="J30" s="4"/>
      <c r="K30" s="4"/>
      <c r="L30" s="4"/>
      <c r="M30" s="4"/>
      <c r="N30" s="4"/>
      <c r="O30" s="4"/>
      <c r="P30" s="4"/>
    </row>
    <row r="31" spans="1:16" s="4" customFormat="1">
      <c r="A31" s="255"/>
      <c r="B31" s="249"/>
      <c r="C31" s="239"/>
      <c r="D31" s="239"/>
      <c r="E31" s="79"/>
      <c r="F31" s="79"/>
    </row>
    <row r="32" spans="1:16" s="287" customFormat="1" ht="38.25">
      <c r="A32" s="233">
        <f>MAX($A$4:$A29)+1</f>
        <v>9</v>
      </c>
      <c r="B32" s="249" t="s">
        <v>464</v>
      </c>
      <c r="C32" s="239" t="s">
        <v>2</v>
      </c>
      <c r="D32" s="239">
        <v>4</v>
      </c>
      <c r="E32" s="76"/>
      <c r="F32" s="79">
        <f>+E32*D32</f>
        <v>0</v>
      </c>
    </row>
    <row r="33" spans="1:10" s="4" customFormat="1">
      <c r="A33" s="74"/>
      <c r="B33" s="234"/>
      <c r="C33" s="235"/>
      <c r="D33" s="239"/>
      <c r="E33" s="277"/>
      <c r="F33" s="79"/>
      <c r="H33" s="239"/>
    </row>
    <row r="34" spans="1:10" s="4" customFormat="1" ht="38.25">
      <c r="A34" s="251">
        <f>MAX(A$3:$B33)+1</f>
        <v>10</v>
      </c>
      <c r="B34" s="234" t="s">
        <v>465</v>
      </c>
      <c r="C34" s="253" t="s">
        <v>2</v>
      </c>
      <c r="D34" s="256">
        <v>1</v>
      </c>
      <c r="E34" s="76"/>
      <c r="F34" s="273">
        <f>D34*E34</f>
        <v>0</v>
      </c>
      <c r="H34" s="239"/>
    </row>
    <row r="35" spans="1:10" s="4" customFormat="1">
      <c r="A35" s="241"/>
      <c r="B35" s="245"/>
      <c r="C35" s="239"/>
      <c r="D35" s="239"/>
      <c r="E35" s="279"/>
      <c r="F35" s="79"/>
      <c r="H35" s="239"/>
    </row>
    <row r="36" spans="1:10" s="4" customFormat="1">
      <c r="A36" s="237">
        <f>MAX($A$4:$A35)+1</f>
        <v>11</v>
      </c>
      <c r="B36" s="245" t="s">
        <v>466</v>
      </c>
      <c r="C36" s="239" t="s">
        <v>4</v>
      </c>
      <c r="D36" s="239">
        <v>52</v>
      </c>
      <c r="E36" s="76"/>
      <c r="F36" s="79">
        <f>+E36*D36</f>
        <v>0</v>
      </c>
      <c r="H36" s="239"/>
    </row>
    <row r="37" spans="1:10" s="4" customFormat="1">
      <c r="A37" s="74"/>
      <c r="B37" s="257"/>
      <c r="C37" s="248"/>
      <c r="D37" s="236"/>
      <c r="E37" s="79"/>
      <c r="F37" s="79"/>
    </row>
    <row r="38" spans="1:10" s="4" customFormat="1" ht="25.5">
      <c r="A38" s="251">
        <f>MAX(A$1:$B37)+1</f>
        <v>12</v>
      </c>
      <c r="B38" s="257" t="s">
        <v>467</v>
      </c>
      <c r="C38" s="289" t="s">
        <v>468</v>
      </c>
      <c r="D38" s="239">
        <v>3</v>
      </c>
      <c r="E38" s="76"/>
      <c r="F38" s="273">
        <f>D38*E38</f>
        <v>0</v>
      </c>
    </row>
    <row r="39" spans="1:10" s="4" customFormat="1">
      <c r="A39" s="251"/>
      <c r="B39" s="245"/>
      <c r="C39" s="239"/>
      <c r="D39" s="239"/>
      <c r="E39" s="279"/>
      <c r="F39" s="79"/>
    </row>
    <row r="40" spans="1:10" s="4" customFormat="1">
      <c r="A40" s="233">
        <f>MAX($A$4:$A39)+1</f>
        <v>13</v>
      </c>
      <c r="B40" s="257" t="s">
        <v>418</v>
      </c>
      <c r="C40" s="248" t="s">
        <v>2</v>
      </c>
      <c r="D40" s="236">
        <v>1</v>
      </c>
      <c r="E40" s="76"/>
      <c r="F40" s="79">
        <f>+D40*E40</f>
        <v>0</v>
      </c>
    </row>
    <row r="41" spans="1:10" s="4" customFormat="1">
      <c r="A41" s="74"/>
      <c r="B41" s="245"/>
      <c r="C41" s="7"/>
      <c r="D41" s="7"/>
      <c r="E41" s="74"/>
      <c r="F41" s="74"/>
    </row>
    <row r="42" spans="1:10" s="4" customFormat="1">
      <c r="A42" s="233">
        <f>MAX($A$4:$A41)+1</f>
        <v>14</v>
      </c>
      <c r="B42" s="245" t="s">
        <v>419</v>
      </c>
      <c r="C42" s="239" t="s">
        <v>420</v>
      </c>
      <c r="D42" s="239">
        <v>5</v>
      </c>
      <c r="E42" s="279"/>
      <c r="F42" s="79">
        <f>SUM(F10:F41)*D42%</f>
        <v>0</v>
      </c>
    </row>
    <row r="43" spans="1:10" s="5" customFormat="1">
      <c r="A43" s="96"/>
      <c r="B43" s="231"/>
      <c r="C43" s="2"/>
      <c r="D43" s="2"/>
      <c r="E43" s="232"/>
      <c r="F43" s="6"/>
    </row>
    <row r="44" spans="1:10" s="310" customFormat="1">
      <c r="A44" s="233">
        <f>MAX($A$3:$A43)+1</f>
        <v>15</v>
      </c>
      <c r="B44" s="306" t="s">
        <v>493</v>
      </c>
      <c r="C44" s="248" t="s">
        <v>2</v>
      </c>
      <c r="D44" s="307">
        <v>1</v>
      </c>
      <c r="E44" s="76"/>
      <c r="F44" s="79">
        <f>+E44*D44</f>
        <v>0</v>
      </c>
      <c r="G44" s="308"/>
      <c r="H44" s="308"/>
      <c r="I44" s="309"/>
      <c r="J44" s="309"/>
    </row>
    <row r="45" spans="1:10" s="310" customFormat="1">
      <c r="A45" s="233"/>
      <c r="B45" s="306"/>
      <c r="C45" s="248"/>
      <c r="D45" s="307"/>
      <c r="E45" s="311"/>
      <c r="F45" s="79"/>
      <c r="G45" s="308"/>
      <c r="H45" s="308"/>
      <c r="I45" s="309"/>
      <c r="J45" s="309"/>
    </row>
    <row r="46" spans="1:10" s="310" customFormat="1">
      <c r="A46" s="233">
        <f>MAX($A$3:$A45)+1</f>
        <v>16</v>
      </c>
      <c r="B46" s="306" t="s">
        <v>494</v>
      </c>
      <c r="C46" s="248" t="s">
        <v>2</v>
      </c>
      <c r="D46" s="307">
        <v>1</v>
      </c>
      <c r="E46" s="76"/>
      <c r="F46" s="79">
        <f>+E46*D46</f>
        <v>0</v>
      </c>
      <c r="G46" s="308"/>
      <c r="H46" s="308"/>
      <c r="I46" s="309"/>
      <c r="J46" s="309"/>
    </row>
    <row r="47" spans="1:10" s="4" customFormat="1">
      <c r="A47" s="266"/>
      <c r="B47" s="312"/>
      <c r="C47" s="313"/>
      <c r="D47" s="307"/>
      <c r="E47" s="311"/>
      <c r="F47" s="79"/>
    </row>
    <row r="48" spans="1:10" s="4" customFormat="1">
      <c r="A48" s="233">
        <f>MAX($A$3:$A47)+1</f>
        <v>17</v>
      </c>
      <c r="B48" s="312" t="s">
        <v>495</v>
      </c>
      <c r="C48" s="248" t="s">
        <v>29</v>
      </c>
      <c r="D48" s="140">
        <v>1</v>
      </c>
      <c r="E48" s="76"/>
      <c r="F48" s="79">
        <f>+E48*D48</f>
        <v>0</v>
      </c>
    </row>
    <row r="49" spans="1:10" s="310" customFormat="1">
      <c r="A49" s="314"/>
      <c r="B49" s="306"/>
      <c r="C49" s="248"/>
      <c r="D49" s="315"/>
      <c r="E49" s="311"/>
      <c r="F49" s="316"/>
      <c r="G49" s="308"/>
      <c r="H49" s="308"/>
      <c r="I49" s="309"/>
      <c r="J49" s="309"/>
    </row>
    <row r="50" spans="1:10" s="310" customFormat="1">
      <c r="A50" s="233">
        <f>MAX($A$3:$A49)+1</f>
        <v>18</v>
      </c>
      <c r="B50" s="306" t="s">
        <v>496</v>
      </c>
      <c r="C50" s="248" t="s">
        <v>2</v>
      </c>
      <c r="D50" s="307">
        <v>1</v>
      </c>
      <c r="E50" s="76"/>
      <c r="F50" s="79">
        <f>+E50*D50</f>
        <v>0</v>
      </c>
      <c r="G50" s="308"/>
      <c r="H50" s="308"/>
      <c r="I50" s="309"/>
      <c r="J50" s="309"/>
    </row>
    <row r="51" spans="1:10" s="70" customFormat="1">
      <c r="A51" s="66"/>
      <c r="B51" s="58"/>
      <c r="C51" s="67"/>
      <c r="D51" s="67"/>
      <c r="E51" s="71"/>
      <c r="F51" s="69"/>
    </row>
    <row r="52" spans="1:10" s="70" customFormat="1">
      <c r="A52" s="66"/>
      <c r="B52" s="58"/>
      <c r="C52" s="67"/>
      <c r="D52" s="67"/>
      <c r="E52" s="71"/>
      <c r="F52" s="69"/>
    </row>
    <row r="53" spans="1:10" s="70" customFormat="1">
      <c r="A53" s="66"/>
      <c r="B53" s="58"/>
      <c r="C53" s="67"/>
      <c r="D53" s="67"/>
      <c r="E53" s="71"/>
      <c r="F53" s="69"/>
    </row>
    <row r="54" spans="1:10" s="70" customFormat="1">
      <c r="A54" s="66"/>
      <c r="B54" s="58"/>
      <c r="C54" s="67"/>
      <c r="D54" s="67"/>
      <c r="E54" s="71"/>
      <c r="F54" s="69"/>
    </row>
    <row r="55" spans="1:10" s="70" customFormat="1">
      <c r="A55" s="66"/>
      <c r="B55" s="58"/>
      <c r="C55" s="67"/>
      <c r="D55" s="67"/>
      <c r="E55" s="71"/>
      <c r="F55" s="69"/>
    </row>
    <row r="56" spans="1:10" s="70" customFormat="1">
      <c r="A56" s="66"/>
      <c r="B56" s="58"/>
      <c r="C56" s="67"/>
      <c r="D56" s="67"/>
      <c r="E56" s="71"/>
      <c r="F56" s="69"/>
    </row>
    <row r="57" spans="1:10" s="70" customFormat="1">
      <c r="A57" s="66"/>
      <c r="B57" s="58"/>
      <c r="C57" s="67"/>
      <c r="D57" s="67"/>
      <c r="E57" s="71"/>
      <c r="F57" s="69"/>
    </row>
  </sheetData>
  <pageMargins left="0.74803149606299213" right="0.35433070866141736" top="0.78740157480314965" bottom="0.59055118110236227" header="0" footer="0"/>
  <pageSetup paperSize="9" scale="10" fitToHeight="0" orientation="portrait" r:id="rId1"/>
  <headerFooter alignWithMargins="0">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REKAPITULACIJA</vt:lpstr>
      <vt:lpstr>SPLOŠNO SI</vt:lpstr>
      <vt:lpstr>1. FAZA - OGREVANJE IN HLAJENJE</vt:lpstr>
      <vt:lpstr>2. FAZA - PREZRAČEVANJE</vt:lpstr>
      <vt:lpstr>SPLOŠNO EI</vt:lpstr>
      <vt:lpstr>1. FAZA - ELEKTROINŠTALACIJE</vt:lpstr>
      <vt:lpstr>2. FAZA - ELEKTROINŠTALACIJE</vt:lpstr>
      <vt:lpstr>'SPLOŠNO EI'!_Toc411039739</vt:lpstr>
      <vt:lpstr>'1. FAZA - ELEKTROINŠTALACIJE'!Print_Area</vt:lpstr>
      <vt:lpstr>'1. FAZA - OGREVANJE IN HLAJENJE'!Print_Area</vt:lpstr>
      <vt:lpstr>'2. FAZA - ELEKTROINŠTALACIJE'!Print_Area</vt:lpstr>
      <vt:lpstr>'2. FAZA - PREZRAČEVANJE'!Print_Area</vt:lpstr>
      <vt:lpstr>REKAPITULACIJA!Print_Area</vt:lpstr>
      <vt:lpstr>'SPLOŠNO EI'!Print_Area</vt:lpstr>
      <vt:lpstr>'SPLOŠNO SI'!Print_Area</vt:lpstr>
      <vt:lpstr>'1. FAZA - ELEKTROINŠTALACIJE'!Print_Titles</vt:lpstr>
      <vt:lpstr>'1. FAZA - OGREVANJE IN HLAJENJE'!Print_Titles</vt:lpstr>
      <vt:lpstr>'2. FAZA - ELEKTROINŠTALACIJE'!Print_Titles</vt:lpstr>
      <vt:lpstr>'2. FAZA - PREZRAČEVANJE'!Print_Titles</vt:lpstr>
      <vt:lpstr>'SPLOŠNO EI'!Print_Titles</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dc:creator>
  <cp:lastModifiedBy> </cp:lastModifiedBy>
  <cp:lastPrinted>2018-02-13T08:57:42Z</cp:lastPrinted>
  <dcterms:created xsi:type="dcterms:W3CDTF">2010-03-30T09:03:09Z</dcterms:created>
  <dcterms:modified xsi:type="dcterms:W3CDTF">2018-03-01T12:53:04Z</dcterms:modified>
</cp:coreProperties>
</file>